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1760" tabRatio="866"/>
  </bookViews>
  <sheets>
    <sheet name="Data1" sheetId="18" r:id="rId1"/>
    <sheet name="Fig.1" sheetId="40" r:id="rId2"/>
    <sheet name="Fig.2" sheetId="41" r:id="rId3"/>
    <sheet name="Data2" sheetId="42" r:id="rId4"/>
    <sheet name="Fig.3" sheetId="43" r:id="rId5"/>
    <sheet name="Data3" sheetId="44" r:id="rId6"/>
    <sheet name="Fig.4" sheetId="45" r:id="rId7"/>
    <sheet name="Fig.5" sheetId="46" r:id="rId8"/>
  </sheets>
  <calcPr calcId="124519"/>
</workbook>
</file>

<file path=xl/calcChain.xml><?xml version="1.0" encoding="utf-8"?>
<calcChain xmlns="http://schemas.openxmlformats.org/spreadsheetml/2006/main">
  <c r="D49" i="46"/>
  <c r="B49"/>
  <c r="A49"/>
  <c r="D48"/>
  <c r="B48"/>
  <c r="A48"/>
  <c r="D47"/>
  <c r="B47"/>
  <c r="A47"/>
  <c r="D46"/>
  <c r="B46"/>
  <c r="A46"/>
  <c r="D45"/>
  <c r="C45"/>
  <c r="B45"/>
  <c r="A45"/>
  <c r="N10" i="45"/>
  <c r="C10"/>
  <c r="N9"/>
  <c r="C9"/>
  <c r="N8"/>
  <c r="C8"/>
  <c r="N7"/>
  <c r="C7"/>
  <c r="N6"/>
  <c r="C6"/>
  <c r="N5"/>
  <c r="C5"/>
  <c r="N4"/>
  <c r="C4"/>
  <c r="N3"/>
  <c r="C3"/>
  <c r="U10" i="42"/>
  <c r="U20" s="1"/>
  <c r="U9"/>
  <c r="U8"/>
  <c r="U18" s="1"/>
  <c r="U7"/>
  <c r="U17" s="1"/>
  <c r="U6"/>
  <c r="U16" s="1"/>
  <c r="K10"/>
  <c r="K20" s="1"/>
  <c r="K9"/>
  <c r="K8"/>
  <c r="K18" s="1"/>
  <c r="K7"/>
  <c r="K17" s="1"/>
  <c r="K6"/>
  <c r="K16" s="1"/>
  <c r="T10"/>
  <c r="T20" s="1"/>
  <c r="S10"/>
  <c r="S20" s="1"/>
  <c r="R10"/>
  <c r="R20" s="1"/>
  <c r="T9"/>
  <c r="S9"/>
  <c r="S19" s="1"/>
  <c r="R9"/>
  <c r="T8"/>
  <c r="T18" s="1"/>
  <c r="G38" i="43" s="1"/>
  <c r="S8" i="42"/>
  <c r="S18" s="1"/>
  <c r="R8"/>
  <c r="R18" s="1"/>
  <c r="T7"/>
  <c r="T17" s="1"/>
  <c r="G37" i="43" s="1"/>
  <c r="S7" i="42"/>
  <c r="S17" s="1"/>
  <c r="R7"/>
  <c r="R17" s="1"/>
  <c r="T6"/>
  <c r="T16" s="1"/>
  <c r="G36" i="43" s="1"/>
  <c r="S6" i="42"/>
  <c r="S16" s="1"/>
  <c r="R6"/>
  <c r="R16" s="1"/>
  <c r="Q10"/>
  <c r="Q20" s="1"/>
  <c r="P10"/>
  <c r="P20" s="1"/>
  <c r="O10"/>
  <c r="O20" s="1"/>
  <c r="Q9"/>
  <c r="Q19" s="1"/>
  <c r="F39" i="43" s="1"/>
  <c r="P9" i="42"/>
  <c r="O9"/>
  <c r="O19" s="1"/>
  <c r="Q8"/>
  <c r="Q18" s="1"/>
  <c r="F38" i="43" s="1"/>
  <c r="P8" i="42"/>
  <c r="P18" s="1"/>
  <c r="O8"/>
  <c r="O18" s="1"/>
  <c r="Q7"/>
  <c r="Q17" s="1"/>
  <c r="F37" i="43" s="1"/>
  <c r="P7" i="42"/>
  <c r="P17" s="1"/>
  <c r="O7"/>
  <c r="O17" s="1"/>
  <c r="Q6"/>
  <c r="Q16" s="1"/>
  <c r="F36" i="43" s="1"/>
  <c r="P6" i="42"/>
  <c r="P16" s="1"/>
  <c r="O6"/>
  <c r="O16" s="1"/>
  <c r="N10"/>
  <c r="N20" s="1"/>
  <c r="M10"/>
  <c r="M20" s="1"/>
  <c r="L10"/>
  <c r="L20" s="1"/>
  <c r="N9"/>
  <c r="M9"/>
  <c r="M19" s="1"/>
  <c r="L9"/>
  <c r="N8"/>
  <c r="N18" s="1"/>
  <c r="E38" i="43" s="1"/>
  <c r="M8" i="42"/>
  <c r="M18" s="1"/>
  <c r="L8"/>
  <c r="L18" s="1"/>
  <c r="N7"/>
  <c r="N17" s="1"/>
  <c r="E37" i="43" s="1"/>
  <c r="M7" i="42"/>
  <c r="M17" s="1"/>
  <c r="L7"/>
  <c r="L17" s="1"/>
  <c r="N6"/>
  <c r="N16" s="1"/>
  <c r="E36" i="43" s="1"/>
  <c r="M6" i="42"/>
  <c r="M16" s="1"/>
  <c r="L6"/>
  <c r="L16" s="1"/>
  <c r="J10"/>
  <c r="J20" s="1"/>
  <c r="I10"/>
  <c r="I20" s="1"/>
  <c r="H10"/>
  <c r="H20" s="1"/>
  <c r="J9"/>
  <c r="J19" s="1"/>
  <c r="D39" i="43" s="1"/>
  <c r="I9" i="42"/>
  <c r="H9"/>
  <c r="H19" s="1"/>
  <c r="J8"/>
  <c r="J18" s="1"/>
  <c r="D38" i="43" s="1"/>
  <c r="I8" i="42"/>
  <c r="I18" s="1"/>
  <c r="H8"/>
  <c r="H18" s="1"/>
  <c r="J7"/>
  <c r="J17" s="1"/>
  <c r="D37" i="43" s="1"/>
  <c r="I7" i="42"/>
  <c r="I17" s="1"/>
  <c r="H7"/>
  <c r="H17" s="1"/>
  <c r="J6"/>
  <c r="J16" s="1"/>
  <c r="D36" i="43" s="1"/>
  <c r="I6" i="42"/>
  <c r="I16" s="1"/>
  <c r="H6"/>
  <c r="H16" s="1"/>
  <c r="G10"/>
  <c r="G20" s="1"/>
  <c r="F10"/>
  <c r="F20" s="1"/>
  <c r="E10"/>
  <c r="E20" s="1"/>
  <c r="G9"/>
  <c r="F9"/>
  <c r="F19" s="1"/>
  <c r="E9"/>
  <c r="G8"/>
  <c r="G18" s="1"/>
  <c r="C38" i="43" s="1"/>
  <c r="F8" i="42"/>
  <c r="F18" s="1"/>
  <c r="E8"/>
  <c r="E18" s="1"/>
  <c r="G7"/>
  <c r="G17" s="1"/>
  <c r="C37" i="43" s="1"/>
  <c r="F7" i="42"/>
  <c r="F17" s="1"/>
  <c r="E7"/>
  <c r="E17" s="1"/>
  <c r="G6"/>
  <c r="G16" s="1"/>
  <c r="C36" i="43" s="1"/>
  <c r="F6" i="42"/>
  <c r="F16" s="1"/>
  <c r="E6"/>
  <c r="E16" s="1"/>
  <c r="C6"/>
  <c r="D6"/>
  <c r="C7"/>
  <c r="D7"/>
  <c r="C8"/>
  <c r="D8"/>
  <c r="C9"/>
  <c r="D9"/>
  <c r="C10"/>
  <c r="C20" s="1"/>
  <c r="D10"/>
  <c r="D20" s="1"/>
  <c r="B10"/>
  <c r="B20" s="1"/>
  <c r="B9"/>
  <c r="B19" s="1"/>
  <c r="B8"/>
  <c r="B18" s="1"/>
  <c r="B7"/>
  <c r="B17" s="1"/>
  <c r="B6"/>
  <c r="B16" s="1"/>
  <c r="G40" i="41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39"/>
  <c r="B39" i="40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D19" i="42" l="1"/>
  <c r="B39" i="43" s="1"/>
  <c r="D18" i="42"/>
  <c r="B38" i="43" s="1"/>
  <c r="D17" i="42"/>
  <c r="B37" i="43" s="1"/>
  <c r="D16" i="42"/>
  <c r="B36" i="43" s="1"/>
  <c r="K19" i="42"/>
  <c r="C19"/>
  <c r="C18"/>
  <c r="C17"/>
  <c r="C16"/>
  <c r="E19"/>
  <c r="G19"/>
  <c r="C39" i="43" s="1"/>
  <c r="I19" i="42"/>
  <c r="L19"/>
  <c r="N19"/>
  <c r="E39" i="43" s="1"/>
  <c r="P19" i="42"/>
  <c r="R19"/>
  <c r="T19"/>
  <c r="G39" i="43" s="1"/>
  <c r="U19" i="42"/>
</calcChain>
</file>

<file path=xl/sharedStrings.xml><?xml version="1.0" encoding="utf-8"?>
<sst xmlns="http://schemas.openxmlformats.org/spreadsheetml/2006/main" count="251" uniqueCount="48">
  <si>
    <t>Total</t>
  </si>
  <si>
    <t>0-14</t>
  </si>
  <si>
    <t>National</t>
  </si>
  <si>
    <t>EU</t>
  </si>
  <si>
    <t>Non-EU</t>
  </si>
  <si>
    <t>EU citizens</t>
  </si>
  <si>
    <t>NON-EU citizens</t>
  </si>
  <si>
    <t>65+</t>
  </si>
  <si>
    <t>National level</t>
  </si>
  <si>
    <t>Municipal level</t>
  </si>
  <si>
    <t>Female</t>
  </si>
  <si>
    <t>Male</t>
  </si>
  <si>
    <t>Age</t>
  </si>
  <si>
    <t>Total number of population (stock) by sex, citizenship (National, EU, Non-EU) and age at the national and municipal level in 2016</t>
  </si>
  <si>
    <t>Population of Slovakia by age, sex and citizenship (National)</t>
  </si>
  <si>
    <t>Non EU</t>
  </si>
  <si>
    <t>Population of Slovakia by age, sex and citizenship (EU)</t>
  </si>
  <si>
    <t>Population of Slovakia by age, sex and citizenship (Non-EU)</t>
  </si>
  <si>
    <t>Population of Bratislava - Rača by age, sex and citizenship (National)</t>
  </si>
  <si>
    <t>Population of Bratislava - Rača by age, sex and citizenship (EU)</t>
  </si>
  <si>
    <t>Population of Bratislava - Rača by age, sex and citizenship (Non-EU)</t>
  </si>
  <si>
    <t>15-49</t>
  </si>
  <si>
    <t>50-64</t>
  </si>
  <si>
    <t>Total number of population (stock) by sex, citizenship (National, EU, Non-EU) and broad age-groups at the national and municipal level in 2016</t>
  </si>
  <si>
    <t>Structure of population (stock) by sex, citizenship (National, EU, Non-EU) and broad age-groups at the national and municipal level in 2016 (%)</t>
  </si>
  <si>
    <t>Total number of population (stock) by sex, citizenship (National, EU, Non-EU, Top5 citizenships*) and age groups (0-14, 15-34, 35+) at the national and municipal level in 2011, 2016</t>
  </si>
  <si>
    <t xml:space="preserve">Total </t>
  </si>
  <si>
    <t>15-34</t>
  </si>
  <si>
    <t>35+</t>
  </si>
  <si>
    <t>n.a.</t>
  </si>
  <si>
    <t xml:space="preserve">Other </t>
  </si>
  <si>
    <t>Not-available</t>
  </si>
  <si>
    <t>Czech Republic</t>
  </si>
  <si>
    <t>Hungary</t>
  </si>
  <si>
    <t>Republic of Poland</t>
  </si>
  <si>
    <t>Ukraine</t>
  </si>
  <si>
    <t>Romania</t>
  </si>
  <si>
    <t>Federal Republic of Germany</t>
  </si>
  <si>
    <t>Socialist Republic of Viet Nam</t>
  </si>
  <si>
    <t>Republic of Serbia</t>
  </si>
  <si>
    <t>United States of America</t>
  </si>
  <si>
    <t>Republic of Bulgaria</t>
  </si>
  <si>
    <t>Structure of population (stock) by citizenship (National, EU, Non-EU) in Slovakia</t>
  </si>
  <si>
    <t>Structure of population (stock) by citizenship (National, EU, Non-EU) in Bratislava-Rača</t>
  </si>
  <si>
    <t>%</t>
  </si>
  <si>
    <t>Top5 citizenships at the national level in 2016</t>
  </si>
  <si>
    <t>Top5 citizenships at the municipality level in 2016</t>
  </si>
  <si>
    <t>Municipality level</t>
  </si>
</sst>
</file>

<file path=xl/styles.xml><?xml version="1.0" encoding="utf-8"?>
<styleSheet xmlns="http://schemas.openxmlformats.org/spreadsheetml/2006/main">
  <numFmts count="3">
    <numFmt numFmtId="164" formatCode="0.0"/>
    <numFmt numFmtId="165" formatCode="General_)"/>
    <numFmt numFmtId="166" formatCode="#,##0_)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ourier"/>
      <family val="1"/>
      <charset val="238"/>
    </font>
    <font>
      <sz val="1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Fill="0"/>
    <xf numFmtId="166" fontId="3" fillId="0" borderId="0" applyFont="0" applyFill="0" applyBorder="0" applyAlignment="0" applyProtection="0"/>
    <xf numFmtId="0" fontId="3" fillId="0" borderId="0"/>
    <xf numFmtId="165" fontId="2" fillId="0" borderId="0" applyFill="0"/>
  </cellStyleXfs>
  <cellXfs count="131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17" xfId="0" applyBorder="1"/>
    <xf numFmtId="2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2" borderId="18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164" fontId="0" fillId="0" borderId="15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 textRotation="90"/>
    </xf>
    <xf numFmtId="0" fontId="0" fillId="0" borderId="15" xfId="0" applyFont="1" applyBorder="1"/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2" borderId="13" xfId="0" applyFont="1" applyFill="1" applyBorder="1" applyAlignment="1">
      <alignment horizontal="center" vertical="center" textRotation="90"/>
    </xf>
    <xf numFmtId="0" fontId="0" fillId="0" borderId="4" xfId="0" applyFont="1" applyBorder="1"/>
    <xf numFmtId="0" fontId="0" fillId="0" borderId="0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3" xfId="0" applyFont="1" applyBorder="1"/>
    <xf numFmtId="0" fontId="0" fillId="0" borderId="4" xfId="0" applyFont="1" applyBorder="1" applyAlignment="1">
      <alignment horizontal="center"/>
    </xf>
    <xf numFmtId="0" fontId="0" fillId="2" borderId="14" xfId="0" applyFont="1" applyFill="1" applyBorder="1" applyAlignment="1">
      <alignment horizontal="center" vertical="center" textRotation="90"/>
    </xf>
    <xf numFmtId="0" fontId="0" fillId="0" borderId="14" xfId="0" applyFont="1" applyBorder="1"/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7" xfId="0" applyFont="1" applyBorder="1"/>
    <xf numFmtId="0" fontId="0" fillId="0" borderId="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Font="1" applyBorder="1"/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 vertical="center"/>
    </xf>
  </cellXfs>
  <cellStyles count="5">
    <cellStyle name="čárky_BilEA vysl" xfId="2"/>
    <cellStyle name="normálne" xfId="0" builtinId="0"/>
    <cellStyle name="normální 2" xfId="4"/>
    <cellStyle name="normální 3" xfId="3"/>
    <cellStyle name="normální_2str okresy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85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Fig.1!$B$38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Fig.1!$B$39:$B$103</c:f>
              <c:numCache>
                <c:formatCode>0.00</c:formatCode>
                <c:ptCount val="65"/>
                <c:pt idx="0">
                  <c:v>-0.53807431219839064</c:v>
                </c:pt>
                <c:pt idx="1">
                  <c:v>-0.53303738593227534</c:v>
                </c:pt>
                <c:pt idx="2">
                  <c:v>-0.53322393875694629</c:v>
                </c:pt>
                <c:pt idx="3">
                  <c:v>-0.54443576351966971</c:v>
                </c:pt>
                <c:pt idx="4">
                  <c:v>-0.58454462082392178</c:v>
                </c:pt>
                <c:pt idx="5">
                  <c:v>-0.5463572576137804</c:v>
                </c:pt>
                <c:pt idx="6">
                  <c:v>-0.57225078967810683</c:v>
                </c:pt>
                <c:pt idx="7">
                  <c:v>-0.54294334092230223</c:v>
                </c:pt>
                <c:pt idx="8">
                  <c:v>-0.51676997962096938</c:v>
                </c:pt>
                <c:pt idx="9">
                  <c:v>-0.51369185801389894</c:v>
                </c:pt>
                <c:pt idx="10">
                  <c:v>-0.51981079066310576</c:v>
                </c:pt>
                <c:pt idx="11">
                  <c:v>-0.5140463083807737</c:v>
                </c:pt>
                <c:pt idx="12">
                  <c:v>-0.49160400357285972</c:v>
                </c:pt>
                <c:pt idx="13">
                  <c:v>-0.48223905177437854</c:v>
                </c:pt>
                <c:pt idx="14">
                  <c:v>-0.49451422763772634</c:v>
                </c:pt>
                <c:pt idx="15">
                  <c:v>-0.52333663904938654</c:v>
                </c:pt>
                <c:pt idx="16">
                  <c:v>-0.52876532624731076</c:v>
                </c:pt>
                <c:pt idx="17">
                  <c:v>-0.54132033134766511</c:v>
                </c:pt>
                <c:pt idx="18">
                  <c:v>-0.55863243347712832</c:v>
                </c:pt>
                <c:pt idx="19">
                  <c:v>-0.57204558157096885</c:v>
                </c:pt>
                <c:pt idx="20">
                  <c:v>-0.57919055475586578</c:v>
                </c:pt>
                <c:pt idx="21">
                  <c:v>-0.62023217618347248</c:v>
                </c:pt>
                <c:pt idx="22">
                  <c:v>-0.68727926137020812</c:v>
                </c:pt>
                <c:pt idx="23">
                  <c:v>-0.69451751096744052</c:v>
                </c:pt>
                <c:pt idx="24">
                  <c:v>-0.72501889780113915</c:v>
                </c:pt>
                <c:pt idx="25">
                  <c:v>-0.74055874809622835</c:v>
                </c:pt>
                <c:pt idx="26">
                  <c:v>-0.73311529039185797</c:v>
                </c:pt>
                <c:pt idx="27">
                  <c:v>-0.755371042375101</c:v>
                </c:pt>
                <c:pt idx="28">
                  <c:v>-0.76033334751134807</c:v>
                </c:pt>
                <c:pt idx="29">
                  <c:v>-0.78503294149778036</c:v>
                </c:pt>
                <c:pt idx="30">
                  <c:v>-0.81271738067894783</c:v>
                </c:pt>
                <c:pt idx="31">
                  <c:v>-0.81322107330555926</c:v>
                </c:pt>
                <c:pt idx="32">
                  <c:v>-0.81838858654894442</c:v>
                </c:pt>
                <c:pt idx="33">
                  <c:v>-0.82682077422407074</c:v>
                </c:pt>
                <c:pt idx="34">
                  <c:v>-0.81989966442877904</c:v>
                </c:pt>
                <c:pt idx="35">
                  <c:v>-0.835793965090743</c:v>
                </c:pt>
                <c:pt idx="36">
                  <c:v>-0.86993313200552491</c:v>
                </c:pt>
                <c:pt idx="37">
                  <c:v>-0.86370226766151559</c:v>
                </c:pt>
                <c:pt idx="38">
                  <c:v>-0.86448578952513355</c:v>
                </c:pt>
                <c:pt idx="39">
                  <c:v>-0.86248967430115442</c:v>
                </c:pt>
                <c:pt idx="40">
                  <c:v>-0.83314491498041565</c:v>
                </c:pt>
                <c:pt idx="41">
                  <c:v>-0.8354208594414011</c:v>
                </c:pt>
                <c:pt idx="42">
                  <c:v>-0.78564856581919451</c:v>
                </c:pt>
                <c:pt idx="43">
                  <c:v>-0.73762986874889469</c:v>
                </c:pt>
                <c:pt idx="44">
                  <c:v>-0.69556220678559788</c:v>
                </c:pt>
                <c:pt idx="45">
                  <c:v>-0.67177672164005309</c:v>
                </c:pt>
                <c:pt idx="46">
                  <c:v>-0.65894188730269243</c:v>
                </c:pt>
                <c:pt idx="47">
                  <c:v>-0.6208291452224195</c:v>
                </c:pt>
                <c:pt idx="48">
                  <c:v>-0.62823529236185582</c:v>
                </c:pt>
                <c:pt idx="49">
                  <c:v>-0.6442974905660237</c:v>
                </c:pt>
                <c:pt idx="50">
                  <c:v>-0.66379226074413678</c:v>
                </c:pt>
                <c:pt idx="51">
                  <c:v>-0.6874285036299449</c:v>
                </c:pt>
                <c:pt idx="52">
                  <c:v>-0.67690692431850386</c:v>
                </c:pt>
                <c:pt idx="53">
                  <c:v>-0.64481983847510227</c:v>
                </c:pt>
                <c:pt idx="54">
                  <c:v>-0.65914709540983041</c:v>
                </c:pt>
                <c:pt idx="55">
                  <c:v>-0.66050893102992825</c:v>
                </c:pt>
                <c:pt idx="56">
                  <c:v>-0.64707712765362069</c:v>
                </c:pt>
                <c:pt idx="57">
                  <c:v>-0.66491157769216247</c:v>
                </c:pt>
                <c:pt idx="58">
                  <c:v>-0.67877245256521335</c:v>
                </c:pt>
                <c:pt idx="59">
                  <c:v>-0.6750600513542615</c:v>
                </c:pt>
                <c:pt idx="60">
                  <c:v>-0.66513544108176759</c:v>
                </c:pt>
                <c:pt idx="61">
                  <c:v>-0.64276775740372194</c:v>
                </c:pt>
                <c:pt idx="62">
                  <c:v>-0.62392592211195708</c:v>
                </c:pt>
                <c:pt idx="63">
                  <c:v>-0.60844203766426908</c:v>
                </c:pt>
                <c:pt idx="64">
                  <c:v>-0.58335068274602775</c:v>
                </c:pt>
              </c:numCache>
            </c:numRef>
          </c:val>
        </c:ser>
        <c:ser>
          <c:idx val="1"/>
          <c:order val="1"/>
          <c:tx>
            <c:strRef>
              <c:f>Fig.1!$C$38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Fig.1!$C$39:$C$103</c:f>
              <c:numCache>
                <c:formatCode>0.00</c:formatCode>
                <c:ptCount val="65"/>
                <c:pt idx="0">
                  <c:v>0.50652822954653487</c:v>
                </c:pt>
                <c:pt idx="1">
                  <c:v>0.51154650053018313</c:v>
                </c:pt>
                <c:pt idx="2">
                  <c:v>0.50837510251077722</c:v>
                </c:pt>
                <c:pt idx="3">
                  <c:v>0.51089356564383481</c:v>
                </c:pt>
                <c:pt idx="4">
                  <c:v>0.55911747082127272</c:v>
                </c:pt>
                <c:pt idx="5">
                  <c:v>0.53279486726020309</c:v>
                </c:pt>
                <c:pt idx="6">
                  <c:v>0.5367684424256941</c:v>
                </c:pt>
                <c:pt idx="7">
                  <c:v>0.51421420592297751</c:v>
                </c:pt>
                <c:pt idx="8">
                  <c:v>0.49111896622871531</c:v>
                </c:pt>
                <c:pt idx="9">
                  <c:v>0.48537313922885028</c:v>
                </c:pt>
                <c:pt idx="10">
                  <c:v>0.48962654363134772</c:v>
                </c:pt>
                <c:pt idx="11">
                  <c:v>0.48641783504700759</c:v>
                </c:pt>
                <c:pt idx="12">
                  <c:v>0.4656358503786649</c:v>
                </c:pt>
                <c:pt idx="13">
                  <c:v>0.46058026883008241</c:v>
                </c:pt>
                <c:pt idx="14">
                  <c:v>0.46196075973264744</c:v>
                </c:pt>
                <c:pt idx="15">
                  <c:v>0.49721924359545494</c:v>
                </c:pt>
                <c:pt idx="16">
                  <c:v>0.50955038530620411</c:v>
                </c:pt>
                <c:pt idx="17">
                  <c:v>0.51290833615028097</c:v>
                </c:pt>
                <c:pt idx="18">
                  <c:v>0.52859742870510706</c:v>
                </c:pt>
                <c:pt idx="19">
                  <c:v>0.53635802621141804</c:v>
                </c:pt>
                <c:pt idx="20">
                  <c:v>0.55277467478246078</c:v>
                </c:pt>
                <c:pt idx="21">
                  <c:v>0.60004716055407681</c:v>
                </c:pt>
                <c:pt idx="22">
                  <c:v>0.65353185538723513</c:v>
                </c:pt>
                <c:pt idx="23">
                  <c:v>0.66640400028952995</c:v>
                </c:pt>
                <c:pt idx="24">
                  <c:v>0.6995357819510889</c:v>
                </c:pt>
                <c:pt idx="25">
                  <c:v>0.70688596324312392</c:v>
                </c:pt>
                <c:pt idx="26">
                  <c:v>0.71016929295733233</c:v>
                </c:pt>
                <c:pt idx="27">
                  <c:v>0.73117514101528014</c:v>
                </c:pt>
                <c:pt idx="28">
                  <c:v>0.73841339061251265</c:v>
                </c:pt>
                <c:pt idx="29">
                  <c:v>0.75557625048223898</c:v>
                </c:pt>
                <c:pt idx="30">
                  <c:v>0.77999601523166506</c:v>
                </c:pt>
                <c:pt idx="31">
                  <c:v>0.77988408353686245</c:v>
                </c:pt>
                <c:pt idx="32">
                  <c:v>0.7792124933680471</c:v>
                </c:pt>
                <c:pt idx="33">
                  <c:v>0.777608139075877</c:v>
                </c:pt>
                <c:pt idx="34">
                  <c:v>0.78723426482889758</c:v>
                </c:pt>
                <c:pt idx="35">
                  <c:v>0.78872668742626506</c:v>
                </c:pt>
                <c:pt idx="36">
                  <c:v>0.83551413585373668</c:v>
                </c:pt>
                <c:pt idx="37">
                  <c:v>0.82794009117209655</c:v>
                </c:pt>
                <c:pt idx="38">
                  <c:v>0.81922807425996358</c:v>
                </c:pt>
                <c:pt idx="39">
                  <c:v>0.81676557697430729</c:v>
                </c:pt>
                <c:pt idx="40">
                  <c:v>0.80751255687062862</c:v>
                </c:pt>
                <c:pt idx="41">
                  <c:v>0.80325915246813129</c:v>
                </c:pt>
                <c:pt idx="42">
                  <c:v>0.76889612216374414</c:v>
                </c:pt>
                <c:pt idx="43">
                  <c:v>0.72533603760307985</c:v>
                </c:pt>
                <c:pt idx="44">
                  <c:v>0.68321240979238163</c:v>
                </c:pt>
                <c:pt idx="45">
                  <c:v>0.66405343469867617</c:v>
                </c:pt>
                <c:pt idx="46">
                  <c:v>0.65379302934177452</c:v>
                </c:pt>
                <c:pt idx="47">
                  <c:v>0.62541834470932456</c:v>
                </c:pt>
                <c:pt idx="48">
                  <c:v>0.63026871815076901</c:v>
                </c:pt>
                <c:pt idx="49">
                  <c:v>0.66011717009811932</c:v>
                </c:pt>
                <c:pt idx="50">
                  <c:v>0.67987311423077179</c:v>
                </c:pt>
                <c:pt idx="51">
                  <c:v>0.70207290036661363</c:v>
                </c:pt>
                <c:pt idx="52">
                  <c:v>0.69052528051948248</c:v>
                </c:pt>
                <c:pt idx="53">
                  <c:v>0.66552720201357662</c:v>
                </c:pt>
                <c:pt idx="54">
                  <c:v>0.69155132105517259</c:v>
                </c:pt>
                <c:pt idx="55">
                  <c:v>0.68810009379876025</c:v>
                </c:pt>
                <c:pt idx="56">
                  <c:v>0.67752254863991801</c:v>
                </c:pt>
                <c:pt idx="57">
                  <c:v>0.71018794823979947</c:v>
                </c:pt>
                <c:pt idx="58">
                  <c:v>0.7301864110445242</c:v>
                </c:pt>
                <c:pt idx="59">
                  <c:v>0.75249812887516854</c:v>
                </c:pt>
                <c:pt idx="60">
                  <c:v>0.74423383874224591</c:v>
                </c:pt>
                <c:pt idx="61">
                  <c:v>0.72257505579794989</c:v>
                </c:pt>
                <c:pt idx="62">
                  <c:v>0.70877014677230032</c:v>
                </c:pt>
                <c:pt idx="63">
                  <c:v>0.71112071236315422</c:v>
                </c:pt>
                <c:pt idx="64">
                  <c:v>0.69642034977908407</c:v>
                </c:pt>
              </c:numCache>
            </c:numRef>
          </c:val>
        </c:ser>
        <c:gapWidth val="0"/>
        <c:overlap val="100"/>
        <c:axId val="88838528"/>
        <c:axId val="88840832"/>
      </c:barChart>
      <c:catAx>
        <c:axId val="888385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88840832"/>
        <c:crosses val="autoZero"/>
        <c:auto val="1"/>
        <c:lblAlgn val="ctr"/>
        <c:lblOffset val="100"/>
        <c:tickLblSkip val="5"/>
        <c:tickMarkSkip val="5"/>
      </c:catAx>
      <c:valAx>
        <c:axId val="88840832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8883852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32E-2"/>
          <c:w val="0.85732983377077976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barChart>
        <c:barDir val="col"/>
        <c:grouping val="clustered"/>
        <c:ser>
          <c:idx val="0"/>
          <c:order val="0"/>
          <c:cat>
            <c:strRef>
              <c:f>Fig.5!$A$45:$A$49</c:f>
              <c:strCache>
                <c:ptCount val="5"/>
                <c:pt idx="0">
                  <c:v>Czech Republic</c:v>
                </c:pt>
                <c:pt idx="1">
                  <c:v>Hungary</c:v>
                </c:pt>
                <c:pt idx="2">
                  <c:v>Romania</c:v>
                </c:pt>
                <c:pt idx="3">
                  <c:v>Republic of Poland</c:v>
                </c:pt>
                <c:pt idx="4">
                  <c:v>Federal Republic of Germany</c:v>
                </c:pt>
              </c:strCache>
            </c:strRef>
          </c:cat>
          <c:val>
            <c:numRef>
              <c:f>Fig.5!$B$45:$B$49</c:f>
              <c:numCache>
                <c:formatCode>General</c:formatCode>
                <c:ptCount val="5"/>
                <c:pt idx="0">
                  <c:v>12462</c:v>
                </c:pt>
                <c:pt idx="1">
                  <c:v>9185</c:v>
                </c:pt>
                <c:pt idx="2">
                  <c:v>5779</c:v>
                </c:pt>
                <c:pt idx="3">
                  <c:v>5405</c:v>
                </c:pt>
                <c:pt idx="4">
                  <c:v>3813</c:v>
                </c:pt>
              </c:numCache>
            </c:numRef>
          </c:val>
        </c:ser>
        <c:axId val="96929664"/>
        <c:axId val="96931200"/>
      </c:barChart>
      <c:catAx>
        <c:axId val="96929664"/>
        <c:scaling>
          <c:orientation val="minMax"/>
        </c:scaling>
        <c:axPos val="b"/>
        <c:majorGridlines/>
        <c:numFmt formatCode="General" sourceLinked="1"/>
        <c:tickLblPos val="nextTo"/>
        <c:crossAx val="96931200"/>
        <c:crosses val="autoZero"/>
        <c:auto val="1"/>
        <c:lblAlgn val="ctr"/>
        <c:lblOffset val="100"/>
      </c:catAx>
      <c:valAx>
        <c:axId val="96931200"/>
        <c:scaling>
          <c:orientation val="minMax"/>
        </c:scaling>
        <c:axPos val="l"/>
        <c:majorGridlines/>
        <c:numFmt formatCode="General" sourceLinked="1"/>
        <c:tickLblPos val="nextTo"/>
        <c:crossAx val="96929664"/>
        <c:crosses val="autoZero"/>
        <c:crossBetween val="between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barChart>
        <c:barDir val="col"/>
        <c:grouping val="clustered"/>
        <c:ser>
          <c:idx val="0"/>
          <c:order val="0"/>
          <c:cat>
            <c:strRef>
              <c:f>Fig.5!$C$45:$C$49</c:f>
              <c:strCache>
                <c:ptCount val="5"/>
                <c:pt idx="0">
                  <c:v>Socialist Republic of Viet Nam</c:v>
                </c:pt>
                <c:pt idx="1">
                  <c:v>Czech Republic</c:v>
                </c:pt>
                <c:pt idx="2">
                  <c:v>Romania</c:v>
                </c:pt>
                <c:pt idx="3">
                  <c:v>Republic of Bulgaria</c:v>
                </c:pt>
                <c:pt idx="4">
                  <c:v>Ukraine</c:v>
                </c:pt>
              </c:strCache>
            </c:strRef>
          </c:cat>
          <c:val>
            <c:numRef>
              <c:f>Fig.5!$D$45:$D$49</c:f>
              <c:numCache>
                <c:formatCode>General</c:formatCode>
                <c:ptCount val="5"/>
                <c:pt idx="0">
                  <c:v>118</c:v>
                </c:pt>
                <c:pt idx="1">
                  <c:v>98</c:v>
                </c:pt>
                <c:pt idx="2">
                  <c:v>53</c:v>
                </c:pt>
                <c:pt idx="3">
                  <c:v>42</c:v>
                </c:pt>
                <c:pt idx="4">
                  <c:v>33</c:v>
                </c:pt>
              </c:numCache>
            </c:numRef>
          </c:val>
        </c:ser>
        <c:axId val="96946432"/>
        <c:axId val="96960512"/>
      </c:barChart>
      <c:catAx>
        <c:axId val="96946432"/>
        <c:scaling>
          <c:orientation val="minMax"/>
        </c:scaling>
        <c:axPos val="b"/>
        <c:majorGridlines/>
        <c:numFmt formatCode="General" sourceLinked="1"/>
        <c:tickLblPos val="nextTo"/>
        <c:crossAx val="96960512"/>
        <c:crosses val="autoZero"/>
        <c:auto val="1"/>
        <c:lblAlgn val="ctr"/>
        <c:lblOffset val="100"/>
      </c:catAx>
      <c:valAx>
        <c:axId val="96960512"/>
        <c:scaling>
          <c:orientation val="minMax"/>
        </c:scaling>
        <c:axPos val="l"/>
        <c:majorGridlines/>
        <c:numFmt formatCode="General" sourceLinked="1"/>
        <c:tickLblPos val="nextTo"/>
        <c:crossAx val="96946432"/>
        <c:crosses val="autoZero"/>
        <c:crossBetween val="between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3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Fig.1!$D$38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Fig.1!$D$39:$D$103</c:f>
              <c:numCache>
                <c:formatCode>0.00</c:formatCode>
                <c:ptCount val="65"/>
                <c:pt idx="0">
                  <c:v>-4.9567769053850422E-2</c:v>
                </c:pt>
                <c:pt idx="1">
                  <c:v>-6.1464033626774529E-2</c:v>
                </c:pt>
                <c:pt idx="2">
                  <c:v>-4.5602347529542391E-2</c:v>
                </c:pt>
                <c:pt idx="3">
                  <c:v>-5.948132286462051E-2</c:v>
                </c:pt>
                <c:pt idx="4">
                  <c:v>-7.7325719724006661E-2</c:v>
                </c:pt>
                <c:pt idx="5">
                  <c:v>-0.19430565469109365</c:v>
                </c:pt>
                <c:pt idx="6">
                  <c:v>-0.26568324212863825</c:v>
                </c:pt>
                <c:pt idx="7">
                  <c:v>-0.27163137441510032</c:v>
                </c:pt>
                <c:pt idx="8">
                  <c:v>-0.29542390356094855</c:v>
                </c:pt>
                <c:pt idx="9">
                  <c:v>-0.29740661432310256</c:v>
                </c:pt>
                <c:pt idx="10">
                  <c:v>-0.25775239908002223</c:v>
                </c:pt>
                <c:pt idx="11">
                  <c:v>-0.22008089459909591</c:v>
                </c:pt>
                <c:pt idx="12">
                  <c:v>-0.22206360536124992</c:v>
                </c:pt>
                <c:pt idx="13">
                  <c:v>-0.19034023316678564</c:v>
                </c:pt>
                <c:pt idx="14">
                  <c:v>-0.18042667935601553</c:v>
                </c:pt>
                <c:pt idx="15">
                  <c:v>-0.18835752240463161</c:v>
                </c:pt>
                <c:pt idx="16">
                  <c:v>-0.17051312554524548</c:v>
                </c:pt>
                <c:pt idx="17">
                  <c:v>-0.18439210088032357</c:v>
                </c:pt>
                <c:pt idx="18">
                  <c:v>-0.17844396859386152</c:v>
                </c:pt>
                <c:pt idx="19">
                  <c:v>-0.18042667935601553</c:v>
                </c:pt>
                <c:pt idx="20">
                  <c:v>-0.22404631612340389</c:v>
                </c:pt>
                <c:pt idx="21">
                  <c:v>-0.31525101118248866</c:v>
                </c:pt>
                <c:pt idx="22">
                  <c:v>-0.41240383852803553</c:v>
                </c:pt>
                <c:pt idx="23">
                  <c:v>-0.49369497977635024</c:v>
                </c:pt>
                <c:pt idx="24">
                  <c:v>-0.59679593940835918</c:v>
                </c:pt>
                <c:pt idx="25">
                  <c:v>-0.73162027123483231</c:v>
                </c:pt>
                <c:pt idx="26">
                  <c:v>-0.91601237211515574</c:v>
                </c:pt>
                <c:pt idx="27">
                  <c:v>-1.0885082084225552</c:v>
                </c:pt>
                <c:pt idx="28">
                  <c:v>-1.1063526052819415</c:v>
                </c:pt>
                <c:pt idx="29">
                  <c:v>-1.2431596478705687</c:v>
                </c:pt>
                <c:pt idx="30">
                  <c:v>-1.4453961456102784</c:v>
                </c:pt>
                <c:pt idx="31">
                  <c:v>-1.4116900626536599</c:v>
                </c:pt>
                <c:pt idx="32">
                  <c:v>-1.4295344595130461</c:v>
                </c:pt>
                <c:pt idx="33">
                  <c:v>-1.5643587913395194</c:v>
                </c:pt>
                <c:pt idx="34">
                  <c:v>-1.5286699976207472</c:v>
                </c:pt>
                <c:pt idx="35">
                  <c:v>-1.6397018003013721</c:v>
                </c:pt>
                <c:pt idx="36">
                  <c:v>-1.7110793877389168</c:v>
                </c:pt>
                <c:pt idx="37">
                  <c:v>-1.6972004124038387</c:v>
                </c:pt>
                <c:pt idx="38">
                  <c:v>-1.728923784598303</c:v>
                </c:pt>
                <c:pt idx="39">
                  <c:v>-1.6753905940201443</c:v>
                </c:pt>
                <c:pt idx="40">
                  <c:v>-1.7190102307875328</c:v>
                </c:pt>
                <c:pt idx="41">
                  <c:v>-1.7983186612736932</c:v>
                </c:pt>
                <c:pt idx="42">
                  <c:v>-1.5861686097232135</c:v>
                </c:pt>
                <c:pt idx="43">
                  <c:v>-1.5703069236259815</c:v>
                </c:pt>
                <c:pt idx="44">
                  <c:v>-1.5147910222856691</c:v>
                </c:pt>
                <c:pt idx="45">
                  <c:v>-1.5584106590530573</c:v>
                </c:pt>
                <c:pt idx="46">
                  <c:v>-1.5385835514315171</c:v>
                </c:pt>
                <c:pt idx="47">
                  <c:v>-1.5703069236259815</c:v>
                </c:pt>
                <c:pt idx="48">
                  <c:v>-1.5247045760964391</c:v>
                </c:pt>
                <c:pt idx="49">
                  <c:v>-1.4453961456102784</c:v>
                </c:pt>
                <c:pt idx="50">
                  <c:v>-1.40177650884289</c:v>
                </c:pt>
                <c:pt idx="51">
                  <c:v>-1.3165199460702672</c:v>
                </c:pt>
                <c:pt idx="52">
                  <c:v>-1.274883020065033</c:v>
                </c:pt>
                <c:pt idx="53">
                  <c:v>-1.1777301927194861</c:v>
                </c:pt>
                <c:pt idx="54">
                  <c:v>-1.2114362756761043</c:v>
                </c:pt>
                <c:pt idx="55">
                  <c:v>-1.0171306209850108</c:v>
                </c:pt>
                <c:pt idx="56">
                  <c:v>-1.0726465223253232</c:v>
                </c:pt>
                <c:pt idx="57">
                  <c:v>-0.95170116583392816</c:v>
                </c:pt>
                <c:pt idx="58">
                  <c:v>-0.96161471964469825</c:v>
                </c:pt>
                <c:pt idx="59">
                  <c:v>-0.92592592592592582</c:v>
                </c:pt>
                <c:pt idx="60">
                  <c:v>-0.87635815687207552</c:v>
                </c:pt>
                <c:pt idx="61">
                  <c:v>-0.82679038781822511</c:v>
                </c:pt>
                <c:pt idx="62">
                  <c:v>-0.84860020620191934</c:v>
                </c:pt>
                <c:pt idx="63">
                  <c:v>-0.73955111428344833</c:v>
                </c:pt>
                <c:pt idx="64">
                  <c:v>-0.79506701562376081</c:v>
                </c:pt>
              </c:numCache>
            </c:numRef>
          </c:val>
        </c:ser>
        <c:ser>
          <c:idx val="1"/>
          <c:order val="1"/>
          <c:tx>
            <c:strRef>
              <c:f>Fig.1!$E$38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Fig.1!$E$39:$E$103</c:f>
              <c:numCache>
                <c:formatCode>0.00</c:formatCode>
                <c:ptCount val="65"/>
                <c:pt idx="0">
                  <c:v>5.1550479816004441E-2</c:v>
                </c:pt>
                <c:pt idx="1">
                  <c:v>7.1377587437544618E-2</c:v>
                </c:pt>
                <c:pt idx="2">
                  <c:v>6.1464033626774529E-2</c:v>
                </c:pt>
                <c:pt idx="3">
                  <c:v>7.5343008961852656E-2</c:v>
                </c:pt>
                <c:pt idx="4">
                  <c:v>6.5429455151082561E-2</c:v>
                </c:pt>
                <c:pt idx="5">
                  <c:v>0.16654770402093744</c:v>
                </c:pt>
                <c:pt idx="6">
                  <c:v>0.26766595289079226</c:v>
                </c:pt>
                <c:pt idx="7">
                  <c:v>0.26766595289079226</c:v>
                </c:pt>
                <c:pt idx="8">
                  <c:v>0.27361408517725433</c:v>
                </c:pt>
                <c:pt idx="9">
                  <c:v>0.27163137441510032</c:v>
                </c:pt>
                <c:pt idx="10">
                  <c:v>0.26568324212863825</c:v>
                </c:pt>
                <c:pt idx="11">
                  <c:v>0.24783884526925212</c:v>
                </c:pt>
                <c:pt idx="12">
                  <c:v>0.22008089459909591</c:v>
                </c:pt>
                <c:pt idx="13">
                  <c:v>0.18240939011816956</c:v>
                </c:pt>
                <c:pt idx="14">
                  <c:v>0.1625822824966294</c:v>
                </c:pt>
                <c:pt idx="15">
                  <c:v>0.17447854706955349</c:v>
                </c:pt>
                <c:pt idx="16">
                  <c:v>0.1407724641129352</c:v>
                </c:pt>
                <c:pt idx="17">
                  <c:v>0.16059957173447537</c:v>
                </c:pt>
                <c:pt idx="18">
                  <c:v>0.1387897533507812</c:v>
                </c:pt>
                <c:pt idx="19">
                  <c:v>0.17447854706955349</c:v>
                </c:pt>
                <c:pt idx="20">
                  <c:v>0.22602902688555793</c:v>
                </c:pt>
                <c:pt idx="21">
                  <c:v>0.25973510984217624</c:v>
                </c:pt>
                <c:pt idx="22">
                  <c:v>0.35688793718772305</c:v>
                </c:pt>
                <c:pt idx="23">
                  <c:v>0.4183519708144976</c:v>
                </c:pt>
                <c:pt idx="24">
                  <c:v>0.50162582282496626</c:v>
                </c:pt>
                <c:pt idx="25">
                  <c:v>0.61464033626774528</c:v>
                </c:pt>
                <c:pt idx="26">
                  <c:v>0.74946466809421841</c:v>
                </c:pt>
                <c:pt idx="27">
                  <c:v>0.78317075105083667</c:v>
                </c:pt>
                <c:pt idx="28">
                  <c:v>0.95368387659608211</c:v>
                </c:pt>
                <c:pt idx="29">
                  <c:v>0.89618526449361557</c:v>
                </c:pt>
                <c:pt idx="30">
                  <c:v>0.91997779363946386</c:v>
                </c:pt>
                <c:pt idx="31">
                  <c:v>0.9774764057419304</c:v>
                </c:pt>
                <c:pt idx="32">
                  <c:v>1.0666983900388611</c:v>
                </c:pt>
                <c:pt idx="33">
                  <c:v>0.86446189229915149</c:v>
                </c:pt>
                <c:pt idx="34">
                  <c:v>0.92592592592592582</c:v>
                </c:pt>
                <c:pt idx="35">
                  <c:v>0.76334364342929661</c:v>
                </c:pt>
                <c:pt idx="36">
                  <c:v>0.81687683400745503</c:v>
                </c:pt>
                <c:pt idx="37">
                  <c:v>0.78515346181299073</c:v>
                </c:pt>
                <c:pt idx="38">
                  <c:v>0.73558569275914032</c:v>
                </c:pt>
                <c:pt idx="39">
                  <c:v>0.69196605599175187</c:v>
                </c:pt>
                <c:pt idx="40">
                  <c:v>0.67015623760805776</c:v>
                </c:pt>
                <c:pt idx="41">
                  <c:v>0.64834641922436353</c:v>
                </c:pt>
                <c:pt idx="42">
                  <c:v>0.55515901340312479</c:v>
                </c:pt>
                <c:pt idx="43">
                  <c:v>0.5868823855975891</c:v>
                </c:pt>
                <c:pt idx="44">
                  <c:v>0.56705527797604882</c:v>
                </c:pt>
                <c:pt idx="45">
                  <c:v>0.49766040130065825</c:v>
                </c:pt>
                <c:pt idx="46">
                  <c:v>0.53334919501943057</c:v>
                </c:pt>
                <c:pt idx="47">
                  <c:v>0.53334919501943057</c:v>
                </c:pt>
                <c:pt idx="48">
                  <c:v>0.48576413672773416</c:v>
                </c:pt>
                <c:pt idx="49">
                  <c:v>0.39455944166864937</c:v>
                </c:pt>
                <c:pt idx="50">
                  <c:v>0.4203346815766516</c:v>
                </c:pt>
                <c:pt idx="51">
                  <c:v>0.46990245063050201</c:v>
                </c:pt>
                <c:pt idx="52">
                  <c:v>0.45404076453326986</c:v>
                </c:pt>
                <c:pt idx="53">
                  <c:v>0.45007534300896179</c:v>
                </c:pt>
                <c:pt idx="54">
                  <c:v>0.47585058291696408</c:v>
                </c:pt>
                <c:pt idx="55">
                  <c:v>0.3727496232849552</c:v>
                </c:pt>
                <c:pt idx="56">
                  <c:v>0.34499167261479891</c:v>
                </c:pt>
                <c:pt idx="57">
                  <c:v>0.37869775557141727</c:v>
                </c:pt>
                <c:pt idx="58">
                  <c:v>0.36085335871203106</c:v>
                </c:pt>
                <c:pt idx="59">
                  <c:v>0.42231739233880561</c:v>
                </c:pt>
                <c:pt idx="60">
                  <c:v>0.40645570624157346</c:v>
                </c:pt>
                <c:pt idx="61">
                  <c:v>0.43619636767388376</c:v>
                </c:pt>
                <c:pt idx="62">
                  <c:v>0.47386787215481002</c:v>
                </c:pt>
                <c:pt idx="63">
                  <c:v>0.50360853358712032</c:v>
                </c:pt>
                <c:pt idx="64">
                  <c:v>0.48576413672773416</c:v>
                </c:pt>
              </c:numCache>
            </c:numRef>
          </c:val>
        </c:ser>
        <c:gapWidth val="0"/>
        <c:overlap val="100"/>
        <c:axId val="94845952"/>
        <c:axId val="94852224"/>
      </c:barChart>
      <c:catAx>
        <c:axId val="948459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94852224"/>
        <c:crosses val="autoZero"/>
        <c:auto val="1"/>
        <c:lblAlgn val="ctr"/>
        <c:lblOffset val="100"/>
        <c:tickLblSkip val="5"/>
        <c:tickMarkSkip val="5"/>
      </c:catAx>
      <c:valAx>
        <c:axId val="94852224"/>
        <c:scaling>
          <c:orientation val="minMax"/>
          <c:max val="1.5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94845952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53E-2"/>
          <c:w val="0.8573298337707802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3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Fig.1!$F$38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Fig.1!$F$39:$F$103</c:f>
              <c:numCache>
                <c:formatCode>0.00</c:formatCode>
                <c:ptCount val="65"/>
                <c:pt idx="0">
                  <c:v>-0.24019735133731498</c:v>
                </c:pt>
                <c:pt idx="1">
                  <c:v>-0.14931186704752014</c:v>
                </c:pt>
                <c:pt idx="2">
                  <c:v>-0.16878732796676188</c:v>
                </c:pt>
                <c:pt idx="3">
                  <c:v>-0.13632822643469228</c:v>
                </c:pt>
                <c:pt idx="4">
                  <c:v>-0.15580368735393405</c:v>
                </c:pt>
                <c:pt idx="5">
                  <c:v>-0.3245910153206959</c:v>
                </c:pt>
                <c:pt idx="6">
                  <c:v>-0.29213191378862635</c:v>
                </c:pt>
                <c:pt idx="7">
                  <c:v>-0.3570501168527655</c:v>
                </c:pt>
                <c:pt idx="8">
                  <c:v>-0.44793560114256037</c:v>
                </c:pt>
                <c:pt idx="9">
                  <c:v>-0.26616463256297063</c:v>
                </c:pt>
                <c:pt idx="10">
                  <c:v>-0.35055829654635162</c:v>
                </c:pt>
                <c:pt idx="11">
                  <c:v>-0.3570501168527655</c:v>
                </c:pt>
                <c:pt idx="12">
                  <c:v>-0.36354193715917943</c:v>
                </c:pt>
                <c:pt idx="13">
                  <c:v>-0.25967281225655675</c:v>
                </c:pt>
                <c:pt idx="14">
                  <c:v>-0.34406647623993769</c:v>
                </c:pt>
                <c:pt idx="15">
                  <c:v>-0.35055829654635162</c:v>
                </c:pt>
                <c:pt idx="16">
                  <c:v>-0.33757465593352376</c:v>
                </c:pt>
                <c:pt idx="17">
                  <c:v>-0.38301739807842117</c:v>
                </c:pt>
                <c:pt idx="18">
                  <c:v>-0.3895092183848351</c:v>
                </c:pt>
                <c:pt idx="19">
                  <c:v>-0.33757465593352376</c:v>
                </c:pt>
                <c:pt idx="20">
                  <c:v>-0.40249285899766296</c:v>
                </c:pt>
                <c:pt idx="21">
                  <c:v>-0.42846014022331858</c:v>
                </c:pt>
                <c:pt idx="22">
                  <c:v>-0.42846014022331858</c:v>
                </c:pt>
                <c:pt idx="23">
                  <c:v>-0.59724746819008057</c:v>
                </c:pt>
                <c:pt idx="24">
                  <c:v>-0.61672292910932225</c:v>
                </c:pt>
                <c:pt idx="25">
                  <c:v>-0.78551025707608402</c:v>
                </c:pt>
                <c:pt idx="26">
                  <c:v>-0.92183848351077635</c:v>
                </c:pt>
                <c:pt idx="27">
                  <c:v>-1.1295767333160218</c:v>
                </c:pt>
                <c:pt idx="28">
                  <c:v>-1.350298623734095</c:v>
                </c:pt>
                <c:pt idx="29">
                  <c:v>-1.1815112957673333</c:v>
                </c:pt>
                <c:pt idx="30">
                  <c:v>-1.4476759283303038</c:v>
                </c:pt>
                <c:pt idx="31">
                  <c:v>-1.2918722409763697</c:v>
                </c:pt>
                <c:pt idx="32">
                  <c:v>-1.577512334458582</c:v>
                </c:pt>
                <c:pt idx="33">
                  <c:v>-1.5320695923136847</c:v>
                </c:pt>
                <c:pt idx="34">
                  <c:v>-1.5061023110880292</c:v>
                </c:pt>
                <c:pt idx="35">
                  <c:v>-1.6748896390547909</c:v>
                </c:pt>
                <c:pt idx="36">
                  <c:v>-1.6554141781355491</c:v>
                </c:pt>
                <c:pt idx="37">
                  <c:v>-1.7527914827317581</c:v>
                </c:pt>
                <c:pt idx="38">
                  <c:v>-1.577512334458582</c:v>
                </c:pt>
                <c:pt idx="39">
                  <c:v>-1.4606595689431316</c:v>
                </c:pt>
                <c:pt idx="40">
                  <c:v>-1.5515450532329267</c:v>
                </c:pt>
                <c:pt idx="41">
                  <c:v>-1.4736432095559595</c:v>
                </c:pt>
                <c:pt idx="42">
                  <c:v>-1.2009867566865748</c:v>
                </c:pt>
                <c:pt idx="43">
                  <c:v>-1.2853804206699559</c:v>
                </c:pt>
                <c:pt idx="44">
                  <c:v>-1.1750194754609193</c:v>
                </c:pt>
                <c:pt idx="45">
                  <c:v>-1.3373149831212672</c:v>
                </c:pt>
                <c:pt idx="46">
                  <c:v>-0.94131394443001826</c:v>
                </c:pt>
                <c:pt idx="47">
                  <c:v>-1.2139703972994027</c:v>
                </c:pt>
                <c:pt idx="48">
                  <c:v>-0.96078940534925994</c:v>
                </c:pt>
                <c:pt idx="49">
                  <c:v>-0.99974032718774342</c:v>
                </c:pt>
                <c:pt idx="50">
                  <c:v>-0.94780576473643219</c:v>
                </c:pt>
                <c:pt idx="51">
                  <c:v>-0.99974032718774342</c:v>
                </c:pt>
                <c:pt idx="52">
                  <c:v>-0.9088548428979486</c:v>
                </c:pt>
                <c:pt idx="53">
                  <c:v>-0.82446117891456761</c:v>
                </c:pt>
                <c:pt idx="54">
                  <c:v>-0.83744481952739547</c:v>
                </c:pt>
                <c:pt idx="55">
                  <c:v>-0.64269021033497797</c:v>
                </c:pt>
                <c:pt idx="56">
                  <c:v>-0.61023110880290832</c:v>
                </c:pt>
                <c:pt idx="57">
                  <c:v>-0.5842638275772527</c:v>
                </c:pt>
                <c:pt idx="58">
                  <c:v>-0.4868865229810439</c:v>
                </c:pt>
                <c:pt idx="59">
                  <c:v>-0.5842638275772527</c:v>
                </c:pt>
                <c:pt idx="60">
                  <c:v>-0.46091924175538818</c:v>
                </c:pt>
                <c:pt idx="61">
                  <c:v>-0.40249285899766296</c:v>
                </c:pt>
                <c:pt idx="62">
                  <c:v>-0.40898467930407689</c:v>
                </c:pt>
                <c:pt idx="63">
                  <c:v>-0.4544274214489743</c:v>
                </c:pt>
                <c:pt idx="64">
                  <c:v>-0.27914827317579849</c:v>
                </c:pt>
              </c:numCache>
            </c:numRef>
          </c:val>
        </c:ser>
        <c:ser>
          <c:idx val="1"/>
          <c:order val="1"/>
          <c:tx>
            <c:strRef>
              <c:f>Fig.1!$G$38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Fig.1!$A$39:$A$103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Fig.1!$G$39:$G$103</c:f>
              <c:numCache>
                <c:formatCode>0.00</c:formatCode>
                <c:ptCount val="65"/>
                <c:pt idx="0">
                  <c:v>0.17527914827317581</c:v>
                </c:pt>
                <c:pt idx="1">
                  <c:v>0.22721371072448715</c:v>
                </c:pt>
                <c:pt idx="2">
                  <c:v>0.18177096857958971</c:v>
                </c:pt>
                <c:pt idx="3">
                  <c:v>0.12334458582186444</c:v>
                </c:pt>
                <c:pt idx="4">
                  <c:v>0.16229550766034795</c:v>
                </c:pt>
                <c:pt idx="5">
                  <c:v>0.22072189041807325</c:v>
                </c:pt>
                <c:pt idx="6">
                  <c:v>0.36354193715917943</c:v>
                </c:pt>
                <c:pt idx="7">
                  <c:v>0.29213191378862635</c:v>
                </c:pt>
                <c:pt idx="8">
                  <c:v>0.39600103869124909</c:v>
                </c:pt>
                <c:pt idx="9">
                  <c:v>0.25967281225655675</c:v>
                </c:pt>
                <c:pt idx="10">
                  <c:v>0.27914827317579849</c:v>
                </c:pt>
                <c:pt idx="11">
                  <c:v>0.29213191378862635</c:v>
                </c:pt>
                <c:pt idx="12">
                  <c:v>0.27914827317579849</c:v>
                </c:pt>
                <c:pt idx="13">
                  <c:v>0.35055829654635162</c:v>
                </c:pt>
                <c:pt idx="14">
                  <c:v>0.27914827317579849</c:v>
                </c:pt>
                <c:pt idx="15">
                  <c:v>0.29862373409504028</c:v>
                </c:pt>
                <c:pt idx="16">
                  <c:v>0.33108283562710988</c:v>
                </c:pt>
                <c:pt idx="17">
                  <c:v>0.40249285899766296</c:v>
                </c:pt>
                <c:pt idx="18">
                  <c:v>0.28564009348221242</c:v>
                </c:pt>
                <c:pt idx="19">
                  <c:v>0.42846014022331858</c:v>
                </c:pt>
                <c:pt idx="20">
                  <c:v>0.38301739807842117</c:v>
                </c:pt>
                <c:pt idx="21">
                  <c:v>0.37003375746559336</c:v>
                </c:pt>
                <c:pt idx="22">
                  <c:v>0.42846014022331858</c:v>
                </c:pt>
                <c:pt idx="23">
                  <c:v>0.62321474941573618</c:v>
                </c:pt>
                <c:pt idx="24">
                  <c:v>0.72059205401194493</c:v>
                </c:pt>
                <c:pt idx="25">
                  <c:v>0.7595429758504284</c:v>
                </c:pt>
                <c:pt idx="26">
                  <c:v>0.9088548428979486</c:v>
                </c:pt>
                <c:pt idx="27">
                  <c:v>1.0321994287198131</c:v>
                </c:pt>
                <c:pt idx="28">
                  <c:v>1.0776421708647104</c:v>
                </c:pt>
                <c:pt idx="29">
                  <c:v>1.0711503505582964</c:v>
                </c:pt>
                <c:pt idx="30">
                  <c:v>1.1620358348480913</c:v>
                </c:pt>
                <c:pt idx="31">
                  <c:v>1.2464294988314724</c:v>
                </c:pt>
                <c:pt idx="32">
                  <c:v>1.2204622176058166</c:v>
                </c:pt>
                <c:pt idx="33">
                  <c:v>1.2204622176058166</c:v>
                </c:pt>
                <c:pt idx="34">
                  <c:v>1.1944949363801611</c:v>
                </c:pt>
                <c:pt idx="35">
                  <c:v>1.1620358348480913</c:v>
                </c:pt>
                <c:pt idx="36">
                  <c:v>1.2269540379122306</c:v>
                </c:pt>
                <c:pt idx="37">
                  <c:v>1.0321994287198131</c:v>
                </c:pt>
                <c:pt idx="38">
                  <c:v>1.2529213191378863</c:v>
                </c:pt>
                <c:pt idx="39">
                  <c:v>1.1555440145416773</c:v>
                </c:pt>
                <c:pt idx="40">
                  <c:v>1.0127239678005713</c:v>
                </c:pt>
                <c:pt idx="41">
                  <c:v>0.99974032718774342</c:v>
                </c:pt>
                <c:pt idx="42">
                  <c:v>1.1230849130096079</c:v>
                </c:pt>
                <c:pt idx="43">
                  <c:v>0.95429758504284612</c:v>
                </c:pt>
                <c:pt idx="44">
                  <c:v>0.91534666320436253</c:v>
                </c:pt>
                <c:pt idx="45">
                  <c:v>0.80498571799532592</c:v>
                </c:pt>
                <c:pt idx="46">
                  <c:v>0.714100233705531</c:v>
                </c:pt>
                <c:pt idx="47">
                  <c:v>0.75305115554401458</c:v>
                </c:pt>
                <c:pt idx="48">
                  <c:v>0.83744481952739547</c:v>
                </c:pt>
                <c:pt idx="49">
                  <c:v>0.61672292910932225</c:v>
                </c:pt>
                <c:pt idx="50">
                  <c:v>0.66216567125421977</c:v>
                </c:pt>
                <c:pt idx="51">
                  <c:v>0.55180472604518305</c:v>
                </c:pt>
                <c:pt idx="52">
                  <c:v>0.59724746819008057</c:v>
                </c:pt>
                <c:pt idx="53">
                  <c:v>0.64918203064139179</c:v>
                </c:pt>
                <c:pt idx="54">
                  <c:v>0.52583744481952743</c:v>
                </c:pt>
                <c:pt idx="55">
                  <c:v>0.53232926512594125</c:v>
                </c:pt>
                <c:pt idx="56">
                  <c:v>0.4544274214489743</c:v>
                </c:pt>
                <c:pt idx="57">
                  <c:v>0.4219683199169047</c:v>
                </c:pt>
                <c:pt idx="58">
                  <c:v>0.41547649961049077</c:v>
                </c:pt>
                <c:pt idx="59">
                  <c:v>0.36354193715917943</c:v>
                </c:pt>
                <c:pt idx="60">
                  <c:v>0.43495196052973256</c:v>
                </c:pt>
                <c:pt idx="61">
                  <c:v>0.30511555440145416</c:v>
                </c:pt>
                <c:pt idx="62">
                  <c:v>0.28564009348221242</c:v>
                </c:pt>
                <c:pt idx="63">
                  <c:v>0.31809919501428202</c:v>
                </c:pt>
                <c:pt idx="64">
                  <c:v>0.27914827317579849</c:v>
                </c:pt>
              </c:numCache>
            </c:numRef>
          </c:val>
        </c:ser>
        <c:gapWidth val="0"/>
        <c:overlap val="100"/>
        <c:axId val="94877184"/>
        <c:axId val="94879104"/>
      </c:barChart>
      <c:catAx>
        <c:axId val="948771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</c:title>
        <c:numFmt formatCode="General" sourceLinked="1"/>
        <c:tickLblPos val="low"/>
        <c:crossAx val="94879104"/>
        <c:crosses val="autoZero"/>
        <c:auto val="1"/>
        <c:lblAlgn val="ctr"/>
        <c:lblOffset val="100"/>
        <c:tickLblSkip val="5"/>
        <c:tickMarkSkip val="5"/>
      </c:catAx>
      <c:valAx>
        <c:axId val="94879104"/>
        <c:scaling>
          <c:orientation val="minMax"/>
          <c:max val="1.5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.0;0.0" sourceLinked="0"/>
        <c:tickLblPos val="nextTo"/>
        <c:crossAx val="94877184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53E-2"/>
          <c:w val="0.8573298337707802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3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Fig.2!$B$38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Fig.2!$B$39:$B$103</c:f>
              <c:numCache>
                <c:formatCode>0.00</c:formatCode>
                <c:ptCount val="65"/>
                <c:pt idx="0">
                  <c:v>-0.78763560707385949</c:v>
                </c:pt>
                <c:pt idx="1">
                  <c:v>-0.67370089661663446</c:v>
                </c:pt>
                <c:pt idx="2">
                  <c:v>-0.6093030167929856</c:v>
                </c:pt>
                <c:pt idx="3">
                  <c:v>-0.63902511517313121</c:v>
                </c:pt>
                <c:pt idx="4">
                  <c:v>-0.65883984742656165</c:v>
                </c:pt>
                <c:pt idx="5">
                  <c:v>-0.61921038291970076</c:v>
                </c:pt>
                <c:pt idx="6">
                  <c:v>-0.46564620795561501</c:v>
                </c:pt>
                <c:pt idx="7">
                  <c:v>-0.57462723534948235</c:v>
                </c:pt>
                <c:pt idx="8">
                  <c:v>-0.42106306038539648</c:v>
                </c:pt>
                <c:pt idx="9">
                  <c:v>-0.4359241095754694</c:v>
                </c:pt>
                <c:pt idx="10">
                  <c:v>-0.39134096200525093</c:v>
                </c:pt>
                <c:pt idx="11">
                  <c:v>-0.2972209838014564</c:v>
                </c:pt>
                <c:pt idx="12">
                  <c:v>-0.36161886362510526</c:v>
                </c:pt>
                <c:pt idx="13">
                  <c:v>-0.27740625154802595</c:v>
                </c:pt>
                <c:pt idx="14">
                  <c:v>-0.26254520235795314</c:v>
                </c:pt>
                <c:pt idx="15">
                  <c:v>-0.41115569425868131</c:v>
                </c:pt>
                <c:pt idx="16">
                  <c:v>-0.26254520235795314</c:v>
                </c:pt>
                <c:pt idx="17">
                  <c:v>-0.3120820329915292</c:v>
                </c:pt>
                <c:pt idx="18">
                  <c:v>-0.3665725466884629</c:v>
                </c:pt>
                <c:pt idx="19">
                  <c:v>-0.2972209838014564</c:v>
                </c:pt>
                <c:pt idx="20">
                  <c:v>-0.40124832813196609</c:v>
                </c:pt>
                <c:pt idx="21">
                  <c:v>-0.39629464506860851</c:v>
                </c:pt>
                <c:pt idx="22">
                  <c:v>-0.4507851587655422</c:v>
                </c:pt>
                <c:pt idx="23">
                  <c:v>-0.55976618615940954</c:v>
                </c:pt>
                <c:pt idx="24">
                  <c:v>-0.49536830633576062</c:v>
                </c:pt>
                <c:pt idx="25">
                  <c:v>-0.54490513696933673</c:v>
                </c:pt>
                <c:pt idx="26">
                  <c:v>-0.6093030167929856</c:v>
                </c:pt>
                <c:pt idx="27">
                  <c:v>-0.53499777084262146</c:v>
                </c:pt>
                <c:pt idx="28">
                  <c:v>-0.58453460147619762</c:v>
                </c:pt>
                <c:pt idx="29">
                  <c:v>-0.73809877644028343</c:v>
                </c:pt>
                <c:pt idx="30">
                  <c:v>-0.70342299499678007</c:v>
                </c:pt>
                <c:pt idx="31">
                  <c:v>-0.72819141031356804</c:v>
                </c:pt>
                <c:pt idx="32">
                  <c:v>-0.80745033932728993</c:v>
                </c:pt>
                <c:pt idx="33">
                  <c:v>-0.93624609897458766</c:v>
                </c:pt>
                <c:pt idx="34">
                  <c:v>-0.86689453608758105</c:v>
                </c:pt>
                <c:pt idx="35">
                  <c:v>-0.89166295140436924</c:v>
                </c:pt>
                <c:pt idx="36">
                  <c:v>-1.005597661861594</c:v>
                </c:pt>
                <c:pt idx="37">
                  <c:v>-1.1046713231287464</c:v>
                </c:pt>
                <c:pt idx="38">
                  <c:v>-1.1789765690791103</c:v>
                </c:pt>
                <c:pt idx="39">
                  <c:v>-1.05513449249517</c:v>
                </c:pt>
                <c:pt idx="40">
                  <c:v>-0.83717243770743544</c:v>
                </c:pt>
                <c:pt idx="41">
                  <c:v>-0.92138504978451474</c:v>
                </c:pt>
                <c:pt idx="42">
                  <c:v>-0.80745033932728993</c:v>
                </c:pt>
                <c:pt idx="43">
                  <c:v>-0.77772824094714421</c:v>
                </c:pt>
                <c:pt idx="44">
                  <c:v>-0.76286719175707141</c:v>
                </c:pt>
                <c:pt idx="45">
                  <c:v>-0.78763560707385949</c:v>
                </c:pt>
                <c:pt idx="46">
                  <c:v>-0.63407143210977357</c:v>
                </c:pt>
                <c:pt idx="47">
                  <c:v>-0.5399514539059791</c:v>
                </c:pt>
                <c:pt idx="48">
                  <c:v>-0.58948828453955515</c:v>
                </c:pt>
                <c:pt idx="49">
                  <c:v>-0.54985882003269426</c:v>
                </c:pt>
                <c:pt idx="50">
                  <c:v>-0.54490513696933673</c:v>
                </c:pt>
                <c:pt idx="51">
                  <c:v>-0.48050725714568782</c:v>
                </c:pt>
                <c:pt idx="52">
                  <c:v>-0.61425669985634324</c:v>
                </c:pt>
                <c:pt idx="53">
                  <c:v>-0.5399514539059791</c:v>
                </c:pt>
                <c:pt idx="54">
                  <c:v>-0.51022935552583348</c:v>
                </c:pt>
                <c:pt idx="55">
                  <c:v>-0.51022935552583348</c:v>
                </c:pt>
                <c:pt idx="56">
                  <c:v>-0.53499777084262146</c:v>
                </c:pt>
                <c:pt idx="57">
                  <c:v>-0.68856194580670727</c:v>
                </c:pt>
                <c:pt idx="58">
                  <c:v>-0.53004408777926393</c:v>
                </c:pt>
                <c:pt idx="59">
                  <c:v>-0.59444196760291279</c:v>
                </c:pt>
                <c:pt idx="60">
                  <c:v>-0.60434933372962796</c:v>
                </c:pt>
                <c:pt idx="61">
                  <c:v>-0.7480061425669986</c:v>
                </c:pt>
                <c:pt idx="62">
                  <c:v>-0.79754297320057466</c:v>
                </c:pt>
                <c:pt idx="63">
                  <c:v>-0.6935156288700649</c:v>
                </c:pt>
                <c:pt idx="64">
                  <c:v>-0.66874721355327693</c:v>
                </c:pt>
              </c:numCache>
            </c:numRef>
          </c:val>
        </c:ser>
        <c:ser>
          <c:idx val="1"/>
          <c:order val="1"/>
          <c:tx>
            <c:strRef>
              <c:f>Fig.2!$C$38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Fig.2!$C$39:$C$103</c:f>
              <c:numCache>
                <c:formatCode>0.00</c:formatCode>
                <c:ptCount val="65"/>
                <c:pt idx="0">
                  <c:v>0.63902511517313121</c:v>
                </c:pt>
                <c:pt idx="1">
                  <c:v>0.63407143210977357</c:v>
                </c:pt>
                <c:pt idx="2">
                  <c:v>0.56967355228612471</c:v>
                </c:pt>
                <c:pt idx="3">
                  <c:v>0.58453460147619762</c:v>
                </c:pt>
                <c:pt idx="4">
                  <c:v>0.55976618615940954</c:v>
                </c:pt>
                <c:pt idx="5">
                  <c:v>0.52509040471590629</c:v>
                </c:pt>
                <c:pt idx="6">
                  <c:v>0.4854609402090454</c:v>
                </c:pt>
                <c:pt idx="7">
                  <c:v>0.4854609402090454</c:v>
                </c:pt>
                <c:pt idx="8">
                  <c:v>0.4359241095754694</c:v>
                </c:pt>
                <c:pt idx="9">
                  <c:v>0.39629464506860851</c:v>
                </c:pt>
                <c:pt idx="10">
                  <c:v>0.38638727894189329</c:v>
                </c:pt>
                <c:pt idx="11">
                  <c:v>0.3814335958785357</c:v>
                </c:pt>
                <c:pt idx="12">
                  <c:v>0.34180413137167487</c:v>
                </c:pt>
                <c:pt idx="13">
                  <c:v>0.27245256848466837</c:v>
                </c:pt>
                <c:pt idx="14">
                  <c:v>0.27245256848466837</c:v>
                </c:pt>
                <c:pt idx="15">
                  <c:v>0.3120820329915292</c:v>
                </c:pt>
                <c:pt idx="16">
                  <c:v>0.31703571605488678</c:v>
                </c:pt>
                <c:pt idx="17">
                  <c:v>0.40124832813196609</c:v>
                </c:pt>
                <c:pt idx="18">
                  <c:v>0.28731361767474117</c:v>
                </c:pt>
                <c:pt idx="19">
                  <c:v>0.35666518056174767</c:v>
                </c:pt>
                <c:pt idx="20">
                  <c:v>0.40124832813196609</c:v>
                </c:pt>
                <c:pt idx="21">
                  <c:v>0.44087779263882698</c:v>
                </c:pt>
                <c:pt idx="22">
                  <c:v>0.53499777084262146</c:v>
                </c:pt>
                <c:pt idx="23">
                  <c:v>0.39134096200525093</c:v>
                </c:pt>
                <c:pt idx="24">
                  <c:v>0.46069252489225737</c:v>
                </c:pt>
                <c:pt idx="25">
                  <c:v>0.60434933372962796</c:v>
                </c:pt>
                <c:pt idx="26">
                  <c:v>0.53499777084262146</c:v>
                </c:pt>
                <c:pt idx="27">
                  <c:v>0.6786545796799921</c:v>
                </c:pt>
                <c:pt idx="28">
                  <c:v>0.6093030167929856</c:v>
                </c:pt>
                <c:pt idx="29">
                  <c:v>0.83717243770743544</c:v>
                </c:pt>
                <c:pt idx="30">
                  <c:v>0.84707980383415071</c:v>
                </c:pt>
                <c:pt idx="31">
                  <c:v>0.90157031753108441</c:v>
                </c:pt>
                <c:pt idx="32">
                  <c:v>0.72323772725021052</c:v>
                </c:pt>
                <c:pt idx="33">
                  <c:v>0.9560608312280181</c:v>
                </c:pt>
                <c:pt idx="34">
                  <c:v>0.92138504978451474</c:v>
                </c:pt>
                <c:pt idx="35">
                  <c:v>1.0254123941150244</c:v>
                </c:pt>
                <c:pt idx="36">
                  <c:v>1.0105513449249517</c:v>
                </c:pt>
                <c:pt idx="37">
                  <c:v>1.0402734433050973</c:v>
                </c:pt>
                <c:pt idx="38">
                  <c:v>0.90652400059444194</c:v>
                </c:pt>
                <c:pt idx="39">
                  <c:v>1.0898102739386735</c:v>
                </c:pt>
                <c:pt idx="40">
                  <c:v>0.93129241591123002</c:v>
                </c:pt>
                <c:pt idx="41">
                  <c:v>0.88175558527765396</c:v>
                </c:pt>
                <c:pt idx="42">
                  <c:v>0.77772824094714421</c:v>
                </c:pt>
                <c:pt idx="43">
                  <c:v>0.6093030167929856</c:v>
                </c:pt>
                <c:pt idx="44">
                  <c:v>0.77772824094714421</c:v>
                </c:pt>
                <c:pt idx="45">
                  <c:v>0.70342299499678007</c:v>
                </c:pt>
                <c:pt idx="46">
                  <c:v>0.64893248129984638</c:v>
                </c:pt>
                <c:pt idx="47">
                  <c:v>0.65883984742656165</c:v>
                </c:pt>
                <c:pt idx="48">
                  <c:v>0.4854609402090454</c:v>
                </c:pt>
                <c:pt idx="49">
                  <c:v>0.51022935552583348</c:v>
                </c:pt>
                <c:pt idx="50">
                  <c:v>0.65388616436320401</c:v>
                </c:pt>
                <c:pt idx="51">
                  <c:v>0.56967355228612471</c:v>
                </c:pt>
                <c:pt idx="52">
                  <c:v>0.52509040471590629</c:v>
                </c:pt>
                <c:pt idx="53">
                  <c:v>0.57958091841283998</c:v>
                </c:pt>
                <c:pt idx="54">
                  <c:v>0.55976618615940954</c:v>
                </c:pt>
                <c:pt idx="55">
                  <c:v>0.59939565066627043</c:v>
                </c:pt>
                <c:pt idx="56">
                  <c:v>0.68360826274334974</c:v>
                </c:pt>
                <c:pt idx="57">
                  <c:v>0.66379353048991929</c:v>
                </c:pt>
                <c:pt idx="58">
                  <c:v>0.65883984742656165</c:v>
                </c:pt>
                <c:pt idx="59">
                  <c:v>0.77772824094714421</c:v>
                </c:pt>
                <c:pt idx="60">
                  <c:v>0.82726507158072027</c:v>
                </c:pt>
                <c:pt idx="61">
                  <c:v>0.86689453608758105</c:v>
                </c:pt>
                <c:pt idx="62">
                  <c:v>0.86689453608758105</c:v>
                </c:pt>
                <c:pt idx="63">
                  <c:v>0.80249665626393218</c:v>
                </c:pt>
                <c:pt idx="64">
                  <c:v>0.93129241591123002</c:v>
                </c:pt>
              </c:numCache>
            </c:numRef>
          </c:val>
        </c:ser>
        <c:gapWidth val="0"/>
        <c:overlap val="100"/>
        <c:axId val="95433088"/>
        <c:axId val="95435008"/>
      </c:barChart>
      <c:catAx>
        <c:axId val="95433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  <c:layout/>
        </c:title>
        <c:numFmt formatCode="General" sourceLinked="1"/>
        <c:tickLblPos val="low"/>
        <c:crossAx val="95435008"/>
        <c:crosses val="autoZero"/>
        <c:auto val="1"/>
        <c:lblAlgn val="ctr"/>
        <c:lblOffset val="100"/>
        <c:tickLblSkip val="5"/>
        <c:tickMarkSkip val="5"/>
      </c:catAx>
      <c:valAx>
        <c:axId val="95435008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0.0;0.0" sourceLinked="0"/>
        <c:tickLblPos val="nextTo"/>
        <c:crossAx val="9543308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53E-2"/>
          <c:w val="0.8573298337707802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799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Fig.2!$D$38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Fig.2!$D$39:$D$103</c:f>
              <c:numCache>
                <c:formatCode>0.00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-0.29850746268656719</c:v>
                </c:pt>
                <c:pt idx="6">
                  <c:v>-0.89552238805970152</c:v>
                </c:pt>
                <c:pt idx="7">
                  <c:v>-0.29850746268656719</c:v>
                </c:pt>
                <c:pt idx="8">
                  <c:v>0</c:v>
                </c:pt>
                <c:pt idx="9">
                  <c:v>0</c:v>
                </c:pt>
                <c:pt idx="10">
                  <c:v>-0.29850746268656719</c:v>
                </c:pt>
                <c:pt idx="11">
                  <c:v>-0.29850746268656719</c:v>
                </c:pt>
                <c:pt idx="12">
                  <c:v>-0.29850746268656719</c:v>
                </c:pt>
                <c:pt idx="13">
                  <c:v>-0.29850746268656719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-0.29850746268656719</c:v>
                </c:pt>
                <c:pt idx="23">
                  <c:v>-0.59701492537313439</c:v>
                </c:pt>
                <c:pt idx="24">
                  <c:v>-0.29850746268656719</c:v>
                </c:pt>
                <c:pt idx="25">
                  <c:v>-0.59701492537313439</c:v>
                </c:pt>
                <c:pt idx="26">
                  <c:v>-0.29850746268656719</c:v>
                </c:pt>
                <c:pt idx="27">
                  <c:v>-0.59701492537313439</c:v>
                </c:pt>
                <c:pt idx="28">
                  <c:v>-0.59701492537313439</c:v>
                </c:pt>
                <c:pt idx="29">
                  <c:v>-1.1940298507462688</c:v>
                </c:pt>
                <c:pt idx="30">
                  <c:v>-1.4925373134328357</c:v>
                </c:pt>
                <c:pt idx="31">
                  <c:v>-2.0895522388059704</c:v>
                </c:pt>
                <c:pt idx="32">
                  <c:v>-2.0895522388059704</c:v>
                </c:pt>
                <c:pt idx="33">
                  <c:v>-1.1940298507462688</c:v>
                </c:pt>
                <c:pt idx="34">
                  <c:v>-2.9850746268656714</c:v>
                </c:pt>
                <c:pt idx="35">
                  <c:v>-0.89552238805970152</c:v>
                </c:pt>
                <c:pt idx="36">
                  <c:v>-1.1940298507462688</c:v>
                </c:pt>
                <c:pt idx="37">
                  <c:v>-2.0895522388059704</c:v>
                </c:pt>
                <c:pt idx="38">
                  <c:v>-2.9850746268656714</c:v>
                </c:pt>
                <c:pt idx="39">
                  <c:v>-2.0895522388059704</c:v>
                </c:pt>
                <c:pt idx="40">
                  <c:v>-0.59701492537313439</c:v>
                </c:pt>
                <c:pt idx="41">
                  <c:v>-1.4925373134328357</c:v>
                </c:pt>
                <c:pt idx="42">
                  <c:v>-0.89552238805970152</c:v>
                </c:pt>
                <c:pt idx="43">
                  <c:v>-1.4925373134328357</c:v>
                </c:pt>
                <c:pt idx="44">
                  <c:v>-1.791044776119403</c:v>
                </c:pt>
                <c:pt idx="45">
                  <c:v>-1.1940298507462688</c:v>
                </c:pt>
                <c:pt idx="46">
                  <c:v>-1.1940298507462688</c:v>
                </c:pt>
                <c:pt idx="47">
                  <c:v>-1.791044776119403</c:v>
                </c:pt>
                <c:pt idx="48">
                  <c:v>-1.791044776119403</c:v>
                </c:pt>
                <c:pt idx="49">
                  <c:v>-1.1940298507462688</c:v>
                </c:pt>
                <c:pt idx="50">
                  <c:v>-1.791044776119403</c:v>
                </c:pt>
                <c:pt idx="51">
                  <c:v>-1.1940298507462688</c:v>
                </c:pt>
                <c:pt idx="52">
                  <c:v>-1.791044776119403</c:v>
                </c:pt>
                <c:pt idx="53">
                  <c:v>-0.89552238805970152</c:v>
                </c:pt>
                <c:pt idx="54">
                  <c:v>-0.89552238805970152</c:v>
                </c:pt>
                <c:pt idx="55">
                  <c:v>-0.29850746268656719</c:v>
                </c:pt>
                <c:pt idx="56">
                  <c:v>-0.29850746268656719</c:v>
                </c:pt>
                <c:pt idx="57">
                  <c:v>-0.89552238805970152</c:v>
                </c:pt>
                <c:pt idx="58">
                  <c:v>-0.89552238805970152</c:v>
                </c:pt>
                <c:pt idx="59">
                  <c:v>-0.59701492537313439</c:v>
                </c:pt>
                <c:pt idx="60">
                  <c:v>-0.89552238805970152</c:v>
                </c:pt>
                <c:pt idx="61">
                  <c:v>-0.29850746268656719</c:v>
                </c:pt>
                <c:pt idx="62">
                  <c:v>-1.4925373134328357</c:v>
                </c:pt>
                <c:pt idx="63">
                  <c:v>-1.1940298507462688</c:v>
                </c:pt>
                <c:pt idx="64">
                  <c:v>-0.89552238805970152</c:v>
                </c:pt>
              </c:numCache>
            </c:numRef>
          </c:val>
        </c:ser>
        <c:ser>
          <c:idx val="1"/>
          <c:order val="1"/>
          <c:tx>
            <c:strRef>
              <c:f>Fig.2!$E$38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Fig.2!$E$39:$E$103</c:f>
              <c:numCache>
                <c:formatCode>0.00</c:formatCode>
                <c:ptCount val="65"/>
                <c:pt idx="0">
                  <c:v>0.59701492537313439</c:v>
                </c:pt>
                <c:pt idx="1">
                  <c:v>0.29850746268656719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0.29850746268656719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0.59701492537313439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0.29850746268656719</c:v>
                </c:pt>
                <c:pt idx="18">
                  <c:v>0.29850746268656719</c:v>
                </c:pt>
                <c:pt idx="19">
                  <c:v>0</c:v>
                </c:pt>
                <c:pt idx="20">
                  <c:v>0</c:v>
                </c:pt>
                <c:pt idx="21">
                  <c:v>0.29850746268656719</c:v>
                </c:pt>
                <c:pt idx="22">
                  <c:v>0</c:v>
                </c:pt>
                <c:pt idx="23">
                  <c:v>0</c:v>
                </c:pt>
                <c:pt idx="24">
                  <c:v>0.29850746268656719</c:v>
                </c:pt>
                <c:pt idx="25">
                  <c:v>0</c:v>
                </c:pt>
                <c:pt idx="26">
                  <c:v>0.59701492537313439</c:v>
                </c:pt>
                <c:pt idx="27">
                  <c:v>0.29850746268656719</c:v>
                </c:pt>
                <c:pt idx="28">
                  <c:v>1.4925373134328357</c:v>
                </c:pt>
                <c:pt idx="29">
                  <c:v>1.4925373134328357</c:v>
                </c:pt>
                <c:pt idx="30">
                  <c:v>1.1940298507462688</c:v>
                </c:pt>
                <c:pt idx="31">
                  <c:v>0.59701492537313439</c:v>
                </c:pt>
                <c:pt idx="32">
                  <c:v>1.1940298507462688</c:v>
                </c:pt>
                <c:pt idx="33">
                  <c:v>0.89552238805970152</c:v>
                </c:pt>
                <c:pt idx="34">
                  <c:v>1.4925373134328357</c:v>
                </c:pt>
                <c:pt idx="35">
                  <c:v>1.4925373134328357</c:v>
                </c:pt>
                <c:pt idx="36">
                  <c:v>1.1940298507462688</c:v>
                </c:pt>
                <c:pt idx="37">
                  <c:v>0.89552238805970152</c:v>
                </c:pt>
                <c:pt idx="38">
                  <c:v>0.89552238805970152</c:v>
                </c:pt>
                <c:pt idx="39">
                  <c:v>0.89552238805970152</c:v>
                </c:pt>
                <c:pt idx="40">
                  <c:v>0.29850746268656719</c:v>
                </c:pt>
                <c:pt idx="41">
                  <c:v>0.29850746268656719</c:v>
                </c:pt>
                <c:pt idx="42">
                  <c:v>0.59701492537313439</c:v>
                </c:pt>
                <c:pt idx="43">
                  <c:v>0.59701492537313439</c:v>
                </c:pt>
                <c:pt idx="44">
                  <c:v>0.29850746268656719</c:v>
                </c:pt>
                <c:pt idx="45">
                  <c:v>0</c:v>
                </c:pt>
                <c:pt idx="46">
                  <c:v>0</c:v>
                </c:pt>
                <c:pt idx="47">
                  <c:v>0.89552238805970152</c:v>
                </c:pt>
                <c:pt idx="48">
                  <c:v>0.59701492537313439</c:v>
                </c:pt>
                <c:pt idx="49">
                  <c:v>0.59701492537313439</c:v>
                </c:pt>
                <c:pt idx="50">
                  <c:v>0.59701492537313439</c:v>
                </c:pt>
                <c:pt idx="51">
                  <c:v>0.89552238805970152</c:v>
                </c:pt>
                <c:pt idx="52">
                  <c:v>0.29850746268656719</c:v>
                </c:pt>
                <c:pt idx="53">
                  <c:v>0.89552238805970152</c:v>
                </c:pt>
                <c:pt idx="54">
                  <c:v>0</c:v>
                </c:pt>
                <c:pt idx="55">
                  <c:v>0.29850746268656719</c:v>
                </c:pt>
                <c:pt idx="56">
                  <c:v>0.29850746268656719</c:v>
                </c:pt>
                <c:pt idx="57">
                  <c:v>0</c:v>
                </c:pt>
                <c:pt idx="58">
                  <c:v>0</c:v>
                </c:pt>
                <c:pt idx="59">
                  <c:v>1.1940298507462688</c:v>
                </c:pt>
                <c:pt idx="60">
                  <c:v>0.29850746268656719</c:v>
                </c:pt>
                <c:pt idx="61">
                  <c:v>0</c:v>
                </c:pt>
                <c:pt idx="62">
                  <c:v>1.1940298507462688</c:v>
                </c:pt>
                <c:pt idx="63">
                  <c:v>0.29850746268656719</c:v>
                </c:pt>
                <c:pt idx="64">
                  <c:v>0</c:v>
                </c:pt>
              </c:numCache>
            </c:numRef>
          </c:val>
        </c:ser>
        <c:gapWidth val="0"/>
        <c:overlap val="100"/>
        <c:axId val="95451776"/>
        <c:axId val="95470336"/>
      </c:barChart>
      <c:catAx>
        <c:axId val="95451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  <c:layout/>
        </c:title>
        <c:numFmt formatCode="General" sourceLinked="1"/>
        <c:tickLblPos val="low"/>
        <c:crossAx val="95470336"/>
        <c:crosses val="autoZero"/>
        <c:auto val="1"/>
        <c:lblAlgn val="ctr"/>
        <c:lblOffset val="100"/>
        <c:tickLblSkip val="5"/>
        <c:tickMarkSkip val="5"/>
      </c:catAx>
      <c:valAx>
        <c:axId val="95470336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0.0;0.0" sourceLinked="0"/>
        <c:tickLblPos val="nextTo"/>
        <c:crossAx val="95451776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877E-2"/>
          <c:w val="0.85732983377078065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5266840277777807"/>
          <c:y val="0.11060868055555556"/>
          <c:w val="0.79302604166666657"/>
          <c:h val="0.73643611111111107"/>
        </c:manualLayout>
      </c:layout>
      <c:barChart>
        <c:barDir val="bar"/>
        <c:grouping val="clustered"/>
        <c:ser>
          <c:idx val="0"/>
          <c:order val="0"/>
          <c:tx>
            <c:strRef>
              <c:f>Fig.2!$F$38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Fig.2!$F$39:$F$103</c:f>
              <c:numCache>
                <c:formatCode>0.00</c:formatCode>
                <c:ptCount val="65"/>
                <c:pt idx="0">
                  <c:v>-0.74349442379182151</c:v>
                </c:pt>
                <c:pt idx="1">
                  <c:v>-0.37174721189591076</c:v>
                </c:pt>
                <c:pt idx="2">
                  <c:v>-0.37174721189591076</c:v>
                </c:pt>
                <c:pt idx="3">
                  <c:v>-0.37174721189591076</c:v>
                </c:pt>
                <c:pt idx="4">
                  <c:v>-0.37174721189591076</c:v>
                </c:pt>
                <c:pt idx="5">
                  <c:v>-0.74349442379182151</c:v>
                </c:pt>
                <c:pt idx="6">
                  <c:v>-0.37174721189591076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-0.74349442379182151</c:v>
                </c:pt>
                <c:pt idx="11">
                  <c:v>-0.74349442379182151</c:v>
                </c:pt>
                <c:pt idx="12">
                  <c:v>-0.37174721189591076</c:v>
                </c:pt>
                <c:pt idx="13">
                  <c:v>0</c:v>
                </c:pt>
                <c:pt idx="14">
                  <c:v>0</c:v>
                </c:pt>
                <c:pt idx="15">
                  <c:v>-0.74349442379182151</c:v>
                </c:pt>
                <c:pt idx="16">
                  <c:v>0</c:v>
                </c:pt>
                <c:pt idx="17">
                  <c:v>-0.74349442379182151</c:v>
                </c:pt>
                <c:pt idx="18">
                  <c:v>-0.37174721189591076</c:v>
                </c:pt>
                <c:pt idx="19">
                  <c:v>-0.37174721189591076</c:v>
                </c:pt>
                <c:pt idx="20">
                  <c:v>-1.486988847583643</c:v>
                </c:pt>
                <c:pt idx="21">
                  <c:v>0</c:v>
                </c:pt>
                <c:pt idx="22">
                  <c:v>-0.37174721189591076</c:v>
                </c:pt>
                <c:pt idx="23">
                  <c:v>0</c:v>
                </c:pt>
                <c:pt idx="24">
                  <c:v>-0.37174721189591076</c:v>
                </c:pt>
                <c:pt idx="25">
                  <c:v>-1.486988847583643</c:v>
                </c:pt>
                <c:pt idx="26">
                  <c:v>-0.74349442379182151</c:v>
                </c:pt>
                <c:pt idx="27">
                  <c:v>-0.37174721189591076</c:v>
                </c:pt>
                <c:pt idx="28">
                  <c:v>-0.74349442379182151</c:v>
                </c:pt>
                <c:pt idx="29">
                  <c:v>-1.1152416356877324</c:v>
                </c:pt>
                <c:pt idx="30">
                  <c:v>-2.6022304832713754</c:v>
                </c:pt>
                <c:pt idx="31">
                  <c:v>0</c:v>
                </c:pt>
                <c:pt idx="32">
                  <c:v>-2.2304832713754648</c:v>
                </c:pt>
                <c:pt idx="33">
                  <c:v>0</c:v>
                </c:pt>
                <c:pt idx="34">
                  <c:v>-0.74349442379182151</c:v>
                </c:pt>
                <c:pt idx="35">
                  <c:v>-1.8587360594795539</c:v>
                </c:pt>
                <c:pt idx="36">
                  <c:v>-2.6022304832713754</c:v>
                </c:pt>
                <c:pt idx="37">
                  <c:v>-1.486988847583643</c:v>
                </c:pt>
                <c:pt idx="38">
                  <c:v>0</c:v>
                </c:pt>
                <c:pt idx="39">
                  <c:v>-1.1152416356877324</c:v>
                </c:pt>
                <c:pt idx="40">
                  <c:v>-1.1152416356877324</c:v>
                </c:pt>
                <c:pt idx="41">
                  <c:v>-1.486988847583643</c:v>
                </c:pt>
                <c:pt idx="42">
                  <c:v>-0.37174721189591076</c:v>
                </c:pt>
                <c:pt idx="43">
                  <c:v>-1.1152416356877324</c:v>
                </c:pt>
                <c:pt idx="44">
                  <c:v>-1.1152416356877324</c:v>
                </c:pt>
                <c:pt idx="45">
                  <c:v>-1.1152416356877324</c:v>
                </c:pt>
                <c:pt idx="46">
                  <c:v>-0.74349442379182151</c:v>
                </c:pt>
                <c:pt idx="47">
                  <c:v>-1.1152416356877324</c:v>
                </c:pt>
                <c:pt idx="48">
                  <c:v>-1.486988847583643</c:v>
                </c:pt>
                <c:pt idx="49">
                  <c:v>-1.486988847583643</c:v>
                </c:pt>
                <c:pt idx="50">
                  <c:v>-0.74349442379182151</c:v>
                </c:pt>
                <c:pt idx="51">
                  <c:v>-0.74349442379182151</c:v>
                </c:pt>
                <c:pt idx="52">
                  <c:v>-0.74349442379182151</c:v>
                </c:pt>
                <c:pt idx="53">
                  <c:v>-1.1152416356877324</c:v>
                </c:pt>
                <c:pt idx="54">
                  <c:v>-1.486988847583643</c:v>
                </c:pt>
                <c:pt idx="55">
                  <c:v>-0.74349442379182151</c:v>
                </c:pt>
                <c:pt idx="56">
                  <c:v>-0.37174721189591076</c:v>
                </c:pt>
                <c:pt idx="57">
                  <c:v>0</c:v>
                </c:pt>
                <c:pt idx="58">
                  <c:v>-1.1152416356877324</c:v>
                </c:pt>
                <c:pt idx="59">
                  <c:v>-0.37174721189591076</c:v>
                </c:pt>
                <c:pt idx="60">
                  <c:v>0</c:v>
                </c:pt>
                <c:pt idx="61">
                  <c:v>-0.37174721189591076</c:v>
                </c:pt>
                <c:pt idx="62">
                  <c:v>-1.1152416356877324</c:v>
                </c:pt>
                <c:pt idx="63">
                  <c:v>-0.37174721189591076</c:v>
                </c:pt>
                <c:pt idx="64">
                  <c:v>-0.37174721189591076</c:v>
                </c:pt>
              </c:numCache>
            </c:numRef>
          </c:val>
        </c:ser>
        <c:ser>
          <c:idx val="1"/>
          <c:order val="1"/>
          <c:tx>
            <c:strRef>
              <c:f>Fig.2!$G$38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Fig.2!$A$39:$A$103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</c:numCache>
            </c:numRef>
          </c:cat>
          <c:val>
            <c:numRef>
              <c:f>Fig.2!$G$39:$G$103</c:f>
              <c:numCache>
                <c:formatCode>0.00</c:formatCode>
                <c:ptCount val="65"/>
                <c:pt idx="0">
                  <c:v>0</c:v>
                </c:pt>
                <c:pt idx="1">
                  <c:v>1.486988847583643</c:v>
                </c:pt>
                <c:pt idx="2">
                  <c:v>0.37174721189591076</c:v>
                </c:pt>
                <c:pt idx="3">
                  <c:v>0</c:v>
                </c:pt>
                <c:pt idx="4">
                  <c:v>1.1152416356877324</c:v>
                </c:pt>
                <c:pt idx="5">
                  <c:v>0</c:v>
                </c:pt>
                <c:pt idx="6">
                  <c:v>0.37174721189591076</c:v>
                </c:pt>
                <c:pt idx="7">
                  <c:v>0.74349442379182151</c:v>
                </c:pt>
                <c:pt idx="8">
                  <c:v>0.74349442379182151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0.37174721189591076</c:v>
                </c:pt>
                <c:pt idx="13">
                  <c:v>0.37174721189591076</c:v>
                </c:pt>
                <c:pt idx="14">
                  <c:v>0.74349442379182151</c:v>
                </c:pt>
                <c:pt idx="15">
                  <c:v>0</c:v>
                </c:pt>
                <c:pt idx="16">
                  <c:v>0.37174721189591076</c:v>
                </c:pt>
                <c:pt idx="17">
                  <c:v>0</c:v>
                </c:pt>
                <c:pt idx="18">
                  <c:v>0.37174721189591076</c:v>
                </c:pt>
                <c:pt idx="19">
                  <c:v>1.1152416356877324</c:v>
                </c:pt>
                <c:pt idx="20">
                  <c:v>0.37174721189591076</c:v>
                </c:pt>
                <c:pt idx="21">
                  <c:v>0.37174721189591076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1.1152416356877324</c:v>
                </c:pt>
                <c:pt idx="26">
                  <c:v>0.74349442379182151</c:v>
                </c:pt>
                <c:pt idx="27">
                  <c:v>1.1152416356877324</c:v>
                </c:pt>
                <c:pt idx="28">
                  <c:v>1.486988847583643</c:v>
                </c:pt>
                <c:pt idx="29">
                  <c:v>1.8587360594795539</c:v>
                </c:pt>
                <c:pt idx="30">
                  <c:v>0.74349442379182151</c:v>
                </c:pt>
                <c:pt idx="31">
                  <c:v>2.2304832713754648</c:v>
                </c:pt>
                <c:pt idx="32">
                  <c:v>1.1152416356877324</c:v>
                </c:pt>
                <c:pt idx="33">
                  <c:v>2.6022304832713754</c:v>
                </c:pt>
                <c:pt idx="34">
                  <c:v>0.37174721189591076</c:v>
                </c:pt>
                <c:pt idx="35">
                  <c:v>0.37174721189591076</c:v>
                </c:pt>
                <c:pt idx="36">
                  <c:v>1.8587360594795539</c:v>
                </c:pt>
                <c:pt idx="37">
                  <c:v>2.2304832713754648</c:v>
                </c:pt>
                <c:pt idx="38">
                  <c:v>0.37174721189591076</c:v>
                </c:pt>
                <c:pt idx="39">
                  <c:v>1.1152416356877324</c:v>
                </c:pt>
                <c:pt idx="40">
                  <c:v>0.74349442379182151</c:v>
                </c:pt>
                <c:pt idx="41">
                  <c:v>0.74349442379182151</c:v>
                </c:pt>
                <c:pt idx="42">
                  <c:v>0.74349442379182151</c:v>
                </c:pt>
                <c:pt idx="43">
                  <c:v>1.8587360594795539</c:v>
                </c:pt>
                <c:pt idx="44">
                  <c:v>0.37174721189591076</c:v>
                </c:pt>
                <c:pt idx="45">
                  <c:v>0.74349442379182151</c:v>
                </c:pt>
                <c:pt idx="46">
                  <c:v>0.74349442379182151</c:v>
                </c:pt>
                <c:pt idx="47">
                  <c:v>0</c:v>
                </c:pt>
                <c:pt idx="48">
                  <c:v>1.1152416356877324</c:v>
                </c:pt>
                <c:pt idx="49">
                  <c:v>0.37174721189591076</c:v>
                </c:pt>
                <c:pt idx="50">
                  <c:v>0.74349442379182151</c:v>
                </c:pt>
                <c:pt idx="51">
                  <c:v>1.486988847583643</c:v>
                </c:pt>
                <c:pt idx="52">
                  <c:v>0.74349442379182151</c:v>
                </c:pt>
                <c:pt idx="53">
                  <c:v>0.74349442379182151</c:v>
                </c:pt>
                <c:pt idx="54">
                  <c:v>0.74349442379182151</c:v>
                </c:pt>
                <c:pt idx="55">
                  <c:v>1.1152416356877324</c:v>
                </c:pt>
                <c:pt idx="56">
                  <c:v>0</c:v>
                </c:pt>
                <c:pt idx="57">
                  <c:v>0.74349442379182151</c:v>
                </c:pt>
                <c:pt idx="58">
                  <c:v>1.1152416356877324</c:v>
                </c:pt>
                <c:pt idx="59">
                  <c:v>0</c:v>
                </c:pt>
                <c:pt idx="60">
                  <c:v>0.74349442379182151</c:v>
                </c:pt>
                <c:pt idx="61">
                  <c:v>0</c:v>
                </c:pt>
                <c:pt idx="62">
                  <c:v>0.74349442379182151</c:v>
                </c:pt>
                <c:pt idx="63">
                  <c:v>0.37174721189591076</c:v>
                </c:pt>
                <c:pt idx="64">
                  <c:v>0</c:v>
                </c:pt>
              </c:numCache>
            </c:numRef>
          </c:val>
        </c:ser>
        <c:gapWidth val="0"/>
        <c:overlap val="100"/>
        <c:axId val="98063488"/>
        <c:axId val="98065408"/>
      </c:barChart>
      <c:catAx>
        <c:axId val="980634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  <c:layout/>
        </c:title>
        <c:numFmt formatCode="General" sourceLinked="1"/>
        <c:tickLblPos val="low"/>
        <c:crossAx val="98065408"/>
        <c:crosses val="autoZero"/>
        <c:auto val="1"/>
        <c:lblAlgn val="ctr"/>
        <c:lblOffset val="100"/>
        <c:tickLblSkip val="5"/>
        <c:tickMarkSkip val="5"/>
      </c:catAx>
      <c:valAx>
        <c:axId val="98065408"/>
        <c:scaling>
          <c:orientation val="minMax"/>
          <c:max val="1.5"/>
          <c:min val="-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  <c:layout/>
        </c:title>
        <c:numFmt formatCode="0.0;0.0" sourceLinked="0"/>
        <c:tickLblPos val="nextTo"/>
        <c:crossAx val="98063488"/>
        <c:crosses val="autoZero"/>
        <c:crossBetween val="midCat"/>
        <c:majorUnit val="0.5"/>
      </c:valAx>
    </c:plotArea>
    <c:legend>
      <c:legendPos val="t"/>
      <c:layout>
        <c:manualLayout>
          <c:xMode val="edge"/>
          <c:yMode val="edge"/>
          <c:x val="9.0779527559055148E-2"/>
          <c:y val="2.7777777777777901E-2"/>
          <c:w val="0.85732983377078098"/>
          <c:h val="6.1668750000000001E-2"/>
        </c:manualLayout>
      </c:layout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1838090277777777"/>
          <c:y val="4.8959027777777775E-2"/>
          <c:w val="0.75522656250000009"/>
          <c:h val="0.68662638888888894"/>
        </c:manualLayout>
      </c:layout>
      <c:barChart>
        <c:barDir val="col"/>
        <c:grouping val="stacked"/>
        <c:ser>
          <c:idx val="0"/>
          <c:order val="0"/>
          <c:tx>
            <c:strRef>
              <c:f>Fig.3!$A$36</c:f>
              <c:strCache>
                <c:ptCount val="1"/>
                <c:pt idx="0">
                  <c:v>0-14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Fig.3!$B$36:$G$36</c:f>
              <c:numCache>
                <c:formatCode>0.0</c:formatCode>
                <c:ptCount val="6"/>
                <c:pt idx="0">
                  <c:v>15.448495376847898</c:v>
                </c:pt>
                <c:pt idx="1">
                  <c:v>5.3394400824807677</c:v>
                </c:pt>
                <c:pt idx="2">
                  <c:v>8.0952999220981567</c:v>
                </c:pt>
                <c:pt idx="3">
                  <c:v>14.444939812750778</c:v>
                </c:pt>
                <c:pt idx="4">
                  <c:v>4.4776119402985071</c:v>
                </c:pt>
                <c:pt idx="5">
                  <c:v>11.524163568773234</c:v>
                </c:pt>
              </c:numCache>
            </c:numRef>
          </c:val>
        </c:ser>
        <c:ser>
          <c:idx val="1"/>
          <c:order val="1"/>
          <c:tx>
            <c:strRef>
              <c:f>Fig.3!$A$37</c:f>
              <c:strCache>
                <c:ptCount val="1"/>
                <c:pt idx="0">
                  <c:v>15-49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Fig.3!$B$37:$G$37</c:f>
              <c:numCache>
                <c:formatCode>0.0</c:formatCode>
                <c:ptCount val="6"/>
                <c:pt idx="0">
                  <c:v>49.716812812149513</c:v>
                </c:pt>
                <c:pt idx="1">
                  <c:v>60.256562772622736</c:v>
                </c:pt>
                <c:pt idx="2">
                  <c:v>66.982601921578805</c:v>
                </c:pt>
                <c:pt idx="3">
                  <c:v>47.025313320453762</c:v>
                </c:pt>
                <c:pt idx="4">
                  <c:v>57.014925373134332</c:v>
                </c:pt>
                <c:pt idx="5">
                  <c:v>62.081784386617102</c:v>
                </c:pt>
              </c:numCache>
            </c:numRef>
          </c:val>
        </c:ser>
        <c:ser>
          <c:idx val="2"/>
          <c:order val="2"/>
          <c:tx>
            <c:strRef>
              <c:f>Fig.3!$A$38</c:f>
              <c:strCache>
                <c:ptCount val="1"/>
                <c:pt idx="0">
                  <c:v>50-64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Fig.3!$B$38:$G$38</c:f>
              <c:numCache>
                <c:formatCode>0.0</c:formatCode>
                <c:ptCount val="6"/>
                <c:pt idx="0">
                  <c:v>20.353211656118969</c:v>
                </c:pt>
                <c:pt idx="1">
                  <c:v>21.853438020461574</c:v>
                </c:pt>
                <c:pt idx="2">
                  <c:v>16.229550766034794</c:v>
                </c:pt>
                <c:pt idx="3">
                  <c:v>19.626492297022839</c:v>
                </c:pt>
                <c:pt idx="4">
                  <c:v>20.597014925373134</c:v>
                </c:pt>
                <c:pt idx="5">
                  <c:v>18.959107806691449</c:v>
                </c:pt>
              </c:numCache>
            </c:numRef>
          </c:val>
        </c:ser>
        <c:ser>
          <c:idx val="3"/>
          <c:order val="3"/>
          <c:tx>
            <c:strRef>
              <c:f>Fig.3!$A$39</c:f>
              <c:strCache>
                <c:ptCount val="1"/>
                <c:pt idx="0">
                  <c:v>65+</c:v>
                </c:pt>
              </c:strCache>
            </c:strRef>
          </c:tx>
          <c:cat>
            <c:multiLvlStrRef>
              <c:f>Fig.3!$B$34:$G$35</c:f>
              <c:multiLvlStrCache>
                <c:ptCount val="6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National</c:v>
                  </c:pt>
                  <c:pt idx="4">
                    <c:v>EU</c:v>
                  </c:pt>
                  <c:pt idx="5">
                    <c:v>Non-EU</c:v>
                  </c:pt>
                </c:lvl>
                <c:lvl>
                  <c:pt idx="0">
                    <c:v>National level</c:v>
                  </c:pt>
                  <c:pt idx="3">
                    <c:v>Municipal level</c:v>
                  </c:pt>
                </c:lvl>
              </c:multiLvlStrCache>
            </c:multiLvlStrRef>
          </c:cat>
          <c:val>
            <c:numRef>
              <c:f>Fig.3!$B$39:$G$39</c:f>
              <c:numCache>
                <c:formatCode>0.0</c:formatCode>
                <c:ptCount val="6"/>
                <c:pt idx="0">
                  <c:v>14.481480154883617</c:v>
                </c:pt>
                <c:pt idx="1">
                  <c:v>12.550559124434926</c:v>
                </c:pt>
                <c:pt idx="2">
                  <c:v>8.6925473902882366</c:v>
                </c:pt>
                <c:pt idx="3">
                  <c:v>18.903254569772628</c:v>
                </c:pt>
                <c:pt idx="4">
                  <c:v>17.910447761194028</c:v>
                </c:pt>
                <c:pt idx="5">
                  <c:v>7.4349442379182156</c:v>
                </c:pt>
              </c:numCache>
            </c:numRef>
          </c:val>
        </c:ser>
        <c:overlap val="100"/>
        <c:axId val="95547776"/>
        <c:axId val="95549312"/>
      </c:barChart>
      <c:catAx>
        <c:axId val="95547776"/>
        <c:scaling>
          <c:orientation val="minMax"/>
        </c:scaling>
        <c:axPos val="b"/>
        <c:tickLblPos val="nextTo"/>
        <c:crossAx val="95549312"/>
        <c:crosses val="autoZero"/>
        <c:auto val="1"/>
        <c:lblAlgn val="ctr"/>
        <c:lblOffset val="100"/>
      </c:catAx>
      <c:valAx>
        <c:axId val="9554931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" sourceLinked="0"/>
        <c:tickLblPos val="nextTo"/>
        <c:crossAx val="9554777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9786093750000007"/>
          <c:y val="4.5067361111111121E-2"/>
          <c:w val="8.8909895833333363E-2"/>
          <c:h val="0.7026083333333335"/>
        </c:manualLayout>
      </c:layout>
    </c:legend>
    <c:plotVisOnly val="1"/>
  </c:chart>
  <c:spPr>
    <a:ln>
      <a:solidFill>
        <a:schemeClr val="tx2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9.85371527777779E-2"/>
          <c:y val="4.8959027777777775E-2"/>
          <c:w val="0.8772093750000004"/>
          <c:h val="0.50170486111111112"/>
        </c:manualLayout>
      </c:layout>
      <c:barChart>
        <c:barDir val="col"/>
        <c:grouping val="clustered"/>
        <c:ser>
          <c:idx val="0"/>
          <c:order val="0"/>
          <c:tx>
            <c:strRef>
              <c:f>Fig.4!$C$2</c:f>
              <c:strCache>
                <c:ptCount val="1"/>
                <c:pt idx="0">
                  <c:v>%</c:v>
                </c:pt>
              </c:strCache>
            </c:strRef>
          </c:tx>
          <c:cat>
            <c:multiLvlStrRef>
              <c:f>Fig.4!$A$3:$B$10</c:f>
              <c:multiLvlStrCache>
                <c:ptCount val="8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Other </c:v>
                  </c:pt>
                  <c:pt idx="4">
                    <c:v>Not-available</c:v>
                  </c:pt>
                  <c:pt idx="5">
                    <c:v>National</c:v>
                  </c:pt>
                  <c:pt idx="6">
                    <c:v>EU</c:v>
                  </c:pt>
                  <c:pt idx="7">
                    <c:v>Non-EU</c:v>
                  </c:pt>
                </c:lvl>
                <c:lvl>
                  <c:pt idx="0">
                    <c:v>2011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Fig.4!$C$3:$C$10</c:f>
              <c:numCache>
                <c:formatCode>0.0</c:formatCode>
                <c:ptCount val="8"/>
                <c:pt idx="0">
                  <c:v>92.192473794875568</c:v>
                </c:pt>
                <c:pt idx="1">
                  <c:v>0.36912853647817062</c:v>
                </c:pt>
                <c:pt idx="2">
                  <c:v>0.15143497282582513</c:v>
                </c:pt>
                <c:pt idx="3">
                  <c:v>3.3351639677778691E-3</c:v>
                </c:pt>
                <c:pt idx="4">
                  <c:v>7.2836275318526686</c:v>
                </c:pt>
                <c:pt idx="5">
                  <c:v>98.786639470485341</c:v>
                </c:pt>
                <c:pt idx="6">
                  <c:v>0.92948134366041235</c:v>
                </c:pt>
                <c:pt idx="7">
                  <c:v>0.28387918585425076</c:v>
                </c:pt>
              </c:numCache>
            </c:numRef>
          </c:val>
        </c:ser>
        <c:axId val="96866304"/>
        <c:axId val="96867840"/>
      </c:barChart>
      <c:catAx>
        <c:axId val="96866304"/>
        <c:scaling>
          <c:orientation val="minMax"/>
        </c:scaling>
        <c:axPos val="b"/>
        <c:majorGridlines/>
        <c:tickLblPos val="nextTo"/>
        <c:crossAx val="96867840"/>
        <c:crosses val="autoZero"/>
        <c:auto val="1"/>
        <c:lblAlgn val="ctr"/>
        <c:lblOffset val="100"/>
      </c:catAx>
      <c:valAx>
        <c:axId val="96867840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" sourceLinked="0"/>
        <c:tickLblPos val="nextTo"/>
        <c:crossAx val="96866304"/>
        <c:crosses val="autoZero"/>
        <c:crossBetween val="between"/>
        <c:majorUnit val="10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9.853715277777797E-2"/>
          <c:y val="4.8959027777777775E-2"/>
          <c:w val="0.87720937500000062"/>
          <c:h val="0.50170486111111112"/>
        </c:manualLayout>
      </c:layout>
      <c:barChart>
        <c:barDir val="col"/>
        <c:grouping val="clustered"/>
        <c:ser>
          <c:idx val="0"/>
          <c:order val="0"/>
          <c:tx>
            <c:strRef>
              <c:f>Fig.4!$N$2</c:f>
              <c:strCache>
                <c:ptCount val="1"/>
                <c:pt idx="0">
                  <c:v>%</c:v>
                </c:pt>
              </c:strCache>
            </c:strRef>
          </c:tx>
          <c:cat>
            <c:multiLvlStrRef>
              <c:f>Fig.4!$A$3:$B$10</c:f>
              <c:multiLvlStrCache>
                <c:ptCount val="8"/>
                <c:lvl>
                  <c:pt idx="0">
                    <c:v>National</c:v>
                  </c:pt>
                  <c:pt idx="1">
                    <c:v>EU</c:v>
                  </c:pt>
                  <c:pt idx="2">
                    <c:v>Non-EU</c:v>
                  </c:pt>
                  <c:pt idx="3">
                    <c:v>Other </c:v>
                  </c:pt>
                  <c:pt idx="4">
                    <c:v>Not-available</c:v>
                  </c:pt>
                  <c:pt idx="5">
                    <c:v>National</c:v>
                  </c:pt>
                  <c:pt idx="6">
                    <c:v>EU</c:v>
                  </c:pt>
                  <c:pt idx="7">
                    <c:v>Non-EU</c:v>
                  </c:pt>
                </c:lvl>
                <c:lvl>
                  <c:pt idx="0">
                    <c:v>2011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Fig.4!$N$3:$N$10</c:f>
              <c:numCache>
                <c:formatCode>0.0</c:formatCode>
                <c:ptCount val="8"/>
                <c:pt idx="0">
                  <c:v>94.217185832613453</c:v>
                </c:pt>
                <c:pt idx="1">
                  <c:v>0.50815590223080442</c:v>
                </c:pt>
                <c:pt idx="2">
                  <c:v>0.44209563494079984</c:v>
                </c:pt>
                <c:pt idx="3">
                  <c:v>1.5244677066924133E-2</c:v>
                </c:pt>
                <c:pt idx="4">
                  <c:v>4.8173179531480255</c:v>
                </c:pt>
                <c:pt idx="5">
                  <c:v>97.094896830359289</c:v>
                </c:pt>
                <c:pt idx="6">
                  <c:v>1.6112741089894664</c:v>
                </c:pt>
                <c:pt idx="7">
                  <c:v>1.2938290606512435</c:v>
                </c:pt>
              </c:numCache>
            </c:numRef>
          </c:val>
        </c:ser>
        <c:axId val="96891648"/>
        <c:axId val="96893184"/>
      </c:barChart>
      <c:catAx>
        <c:axId val="96891648"/>
        <c:scaling>
          <c:orientation val="minMax"/>
        </c:scaling>
        <c:axPos val="b"/>
        <c:majorGridlines/>
        <c:tickLblPos val="nextTo"/>
        <c:crossAx val="96893184"/>
        <c:crosses val="autoZero"/>
        <c:auto val="1"/>
        <c:lblAlgn val="ctr"/>
        <c:lblOffset val="100"/>
      </c:catAx>
      <c:valAx>
        <c:axId val="96893184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Proportion (%)</a:t>
                </a:r>
              </a:p>
            </c:rich>
          </c:tx>
        </c:title>
        <c:numFmt formatCode="0" sourceLinked="0"/>
        <c:tickLblPos val="nextTo"/>
        <c:crossAx val="96891648"/>
        <c:crosses val="autoZero"/>
        <c:crossBetween val="between"/>
        <c:majorUnit val="10"/>
      </c:valAx>
    </c:plotArea>
    <c:plotVisOnly val="1"/>
  </c:chart>
  <c:spPr>
    <a:ln>
      <a:solidFill>
        <a:schemeClr val="tx2"/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68580</xdr:rowOff>
    </xdr:from>
    <xdr:to>
      <xdr:col>5</xdr:col>
      <xdr:colOff>281580</xdr:colOff>
      <xdr:row>17</xdr:row>
      <xdr:rowOff>22500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1</xdr:row>
      <xdr:rowOff>45720</xdr:rowOff>
    </xdr:from>
    <xdr:to>
      <xdr:col>11</xdr:col>
      <xdr:colOff>487320</xdr:colOff>
      <xdr:row>16</xdr:row>
      <xdr:rowOff>182520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15240</xdr:colOff>
      <xdr:row>1</xdr:row>
      <xdr:rowOff>38100</xdr:rowOff>
    </xdr:from>
    <xdr:to>
      <xdr:col>18</xdr:col>
      <xdr:colOff>456840</xdr:colOff>
      <xdr:row>16</xdr:row>
      <xdr:rowOff>174900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1</xdr:row>
      <xdr:rowOff>68580</xdr:rowOff>
    </xdr:from>
    <xdr:to>
      <xdr:col>5</xdr:col>
      <xdr:colOff>281580</xdr:colOff>
      <xdr:row>17</xdr:row>
      <xdr:rowOff>22500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1</xdr:row>
      <xdr:rowOff>60960</xdr:rowOff>
    </xdr:from>
    <xdr:to>
      <xdr:col>11</xdr:col>
      <xdr:colOff>479700</xdr:colOff>
      <xdr:row>17</xdr:row>
      <xdr:rowOff>14880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22860</xdr:colOff>
      <xdr:row>1</xdr:row>
      <xdr:rowOff>38100</xdr:rowOff>
    </xdr:from>
    <xdr:to>
      <xdr:col>18</xdr:col>
      <xdr:colOff>464460</xdr:colOff>
      <xdr:row>16</xdr:row>
      <xdr:rowOff>174900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</xdr:row>
      <xdr:rowOff>99060</xdr:rowOff>
    </xdr:from>
    <xdr:to>
      <xdr:col>9</xdr:col>
      <xdr:colOff>479340</xdr:colOff>
      <xdr:row>17</xdr:row>
      <xdr:rowOff>52980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11</xdr:row>
      <xdr:rowOff>45720</xdr:rowOff>
    </xdr:from>
    <xdr:to>
      <xdr:col>9</xdr:col>
      <xdr:colOff>265980</xdr:colOff>
      <xdr:row>26</xdr:row>
      <xdr:rowOff>182520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365760</xdr:colOff>
      <xdr:row>11</xdr:row>
      <xdr:rowOff>22860</xdr:rowOff>
    </xdr:from>
    <xdr:to>
      <xdr:col>20</xdr:col>
      <xdr:colOff>29760</xdr:colOff>
      <xdr:row>26</xdr:row>
      <xdr:rowOff>159660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106680</xdr:rowOff>
    </xdr:from>
    <xdr:to>
      <xdr:col>2</xdr:col>
      <xdr:colOff>738600</xdr:colOff>
      <xdr:row>17</xdr:row>
      <xdr:rowOff>60600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</xdr:colOff>
      <xdr:row>1</xdr:row>
      <xdr:rowOff>106680</xdr:rowOff>
    </xdr:from>
    <xdr:to>
      <xdr:col>9</xdr:col>
      <xdr:colOff>182340</xdr:colOff>
      <xdr:row>17</xdr:row>
      <xdr:rowOff>60600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72"/>
  <sheetViews>
    <sheetView tabSelected="1" workbookViewId="0"/>
  </sheetViews>
  <sheetFormatPr defaultRowHeight="15"/>
  <cols>
    <col min="1" max="1" width="11.28515625" style="9" customWidth="1"/>
    <col min="2" max="11" width="8.42578125" style="4" customWidth="1"/>
    <col min="12" max="21" width="7.7109375" customWidth="1"/>
    <col min="22" max="35" width="5.7109375" bestFit="1" customWidth="1"/>
    <col min="36" max="36" width="4.140625" bestFit="1" customWidth="1"/>
    <col min="37" max="37" width="6.28515625" bestFit="1" customWidth="1"/>
  </cols>
  <sheetData>
    <row r="1" spans="1:21">
      <c r="A1" s="12" t="s">
        <v>13</v>
      </c>
    </row>
    <row r="2" spans="1:21">
      <c r="A2" s="12"/>
    </row>
    <row r="3" spans="1:21">
      <c r="A3" s="13"/>
      <c r="B3" s="78" t="s">
        <v>8</v>
      </c>
      <c r="C3" s="79"/>
      <c r="D3" s="79"/>
      <c r="E3" s="79"/>
      <c r="F3" s="79"/>
      <c r="G3" s="79"/>
      <c r="H3" s="79"/>
      <c r="I3" s="79"/>
      <c r="J3" s="79"/>
      <c r="K3" s="80"/>
      <c r="L3" s="71" t="s">
        <v>9</v>
      </c>
      <c r="M3" s="72"/>
      <c r="N3" s="72"/>
      <c r="O3" s="72"/>
      <c r="P3" s="72"/>
      <c r="Q3" s="72"/>
      <c r="R3" s="72"/>
      <c r="S3" s="72"/>
      <c r="T3" s="72"/>
      <c r="U3" s="73"/>
    </row>
    <row r="4" spans="1:21">
      <c r="A4" s="10"/>
      <c r="B4" s="74" t="s">
        <v>2</v>
      </c>
      <c r="C4" s="74"/>
      <c r="D4" s="74"/>
      <c r="E4" s="74" t="s">
        <v>5</v>
      </c>
      <c r="F4" s="74"/>
      <c r="G4" s="74"/>
      <c r="H4" s="74" t="s">
        <v>6</v>
      </c>
      <c r="I4" s="74"/>
      <c r="J4" s="74"/>
      <c r="K4" s="76" t="s">
        <v>0</v>
      </c>
      <c r="L4" s="75" t="s">
        <v>2</v>
      </c>
      <c r="M4" s="75"/>
      <c r="N4" s="75"/>
      <c r="O4" s="75" t="s">
        <v>5</v>
      </c>
      <c r="P4" s="75"/>
      <c r="Q4" s="75"/>
      <c r="R4" s="75" t="s">
        <v>6</v>
      </c>
      <c r="S4" s="75"/>
      <c r="T4" s="75"/>
      <c r="U4" s="69" t="s">
        <v>0</v>
      </c>
    </row>
    <row r="5" spans="1:21">
      <c r="A5" s="11" t="s">
        <v>12</v>
      </c>
      <c r="B5" s="17" t="s">
        <v>11</v>
      </c>
      <c r="C5" s="17" t="s">
        <v>10</v>
      </c>
      <c r="D5" s="17" t="s">
        <v>0</v>
      </c>
      <c r="E5" s="17" t="s">
        <v>11</v>
      </c>
      <c r="F5" s="17" t="s">
        <v>10</v>
      </c>
      <c r="G5" s="17" t="s">
        <v>0</v>
      </c>
      <c r="H5" s="17" t="s">
        <v>11</v>
      </c>
      <c r="I5" s="17" t="s">
        <v>10</v>
      </c>
      <c r="J5" s="17" t="s">
        <v>0</v>
      </c>
      <c r="K5" s="77"/>
      <c r="L5" s="14" t="s">
        <v>11</v>
      </c>
      <c r="M5" s="14" t="s">
        <v>10</v>
      </c>
      <c r="N5" s="14" t="s">
        <v>0</v>
      </c>
      <c r="O5" s="14" t="s">
        <v>11</v>
      </c>
      <c r="P5" s="14" t="s">
        <v>10</v>
      </c>
      <c r="Q5" s="14" t="s">
        <v>0</v>
      </c>
      <c r="R5" s="14" t="s">
        <v>11</v>
      </c>
      <c r="S5" s="14" t="s">
        <v>10</v>
      </c>
      <c r="T5" s="14" t="s">
        <v>0</v>
      </c>
      <c r="U5" s="70"/>
    </row>
    <row r="6" spans="1:21">
      <c r="A6" s="11">
        <v>0</v>
      </c>
      <c r="B6" s="20">
        <v>28843</v>
      </c>
      <c r="C6" s="21">
        <v>27152</v>
      </c>
      <c r="D6" s="22">
        <v>55995</v>
      </c>
      <c r="E6" s="21">
        <v>25</v>
      </c>
      <c r="F6" s="21">
        <v>26</v>
      </c>
      <c r="G6" s="22">
        <v>51</v>
      </c>
      <c r="H6" s="21">
        <v>37</v>
      </c>
      <c r="I6" s="21">
        <v>27</v>
      </c>
      <c r="J6" s="23">
        <v>64</v>
      </c>
      <c r="K6" s="21">
        <v>56110</v>
      </c>
      <c r="L6" s="5">
        <v>159</v>
      </c>
      <c r="M6" s="2">
        <v>129</v>
      </c>
      <c r="N6" s="1">
        <v>288</v>
      </c>
      <c r="O6" s="15"/>
      <c r="P6" s="15">
        <v>2</v>
      </c>
      <c r="Q6" s="18">
        <v>2</v>
      </c>
      <c r="R6" s="2">
        <v>2</v>
      </c>
      <c r="S6" s="2">
        <v>0</v>
      </c>
      <c r="T6" s="2">
        <v>2</v>
      </c>
      <c r="U6" s="32">
        <v>292</v>
      </c>
    </row>
    <row r="7" spans="1:21">
      <c r="A7" s="11">
        <v>1</v>
      </c>
      <c r="B7" s="20">
        <v>28573</v>
      </c>
      <c r="C7" s="21">
        <v>27421</v>
      </c>
      <c r="D7" s="23">
        <v>55994</v>
      </c>
      <c r="E7" s="21">
        <v>31</v>
      </c>
      <c r="F7" s="21">
        <v>36</v>
      </c>
      <c r="G7" s="23">
        <v>67</v>
      </c>
      <c r="H7" s="21">
        <v>23</v>
      </c>
      <c r="I7" s="21">
        <v>35</v>
      </c>
      <c r="J7" s="23">
        <v>58</v>
      </c>
      <c r="K7" s="21">
        <v>56119</v>
      </c>
      <c r="L7" s="5">
        <v>136</v>
      </c>
      <c r="M7" s="2">
        <v>128</v>
      </c>
      <c r="N7" s="3">
        <v>264</v>
      </c>
      <c r="O7" s="15"/>
      <c r="P7" s="15">
        <v>1</v>
      </c>
      <c r="Q7" s="19">
        <v>1</v>
      </c>
      <c r="R7" s="2">
        <v>1</v>
      </c>
      <c r="S7" s="2">
        <v>4</v>
      </c>
      <c r="T7" s="2">
        <v>5</v>
      </c>
      <c r="U7" s="7">
        <v>270</v>
      </c>
    </row>
    <row r="8" spans="1:21">
      <c r="A8" s="11">
        <v>2</v>
      </c>
      <c r="B8" s="20">
        <v>28583</v>
      </c>
      <c r="C8" s="21">
        <v>27251</v>
      </c>
      <c r="D8" s="23">
        <v>55834</v>
      </c>
      <c r="E8" s="21">
        <v>23</v>
      </c>
      <c r="F8" s="21">
        <v>31</v>
      </c>
      <c r="G8" s="23">
        <v>54</v>
      </c>
      <c r="H8" s="21">
        <v>26</v>
      </c>
      <c r="I8" s="21">
        <v>28</v>
      </c>
      <c r="J8" s="23">
        <v>54</v>
      </c>
      <c r="K8" s="21">
        <v>55942</v>
      </c>
      <c r="L8" s="5">
        <v>123</v>
      </c>
      <c r="M8" s="2">
        <v>115</v>
      </c>
      <c r="N8" s="3">
        <v>238</v>
      </c>
      <c r="O8" s="15"/>
      <c r="P8" s="15"/>
      <c r="Q8" s="19"/>
      <c r="R8" s="2">
        <v>1</v>
      </c>
      <c r="S8" s="2">
        <v>1</v>
      </c>
      <c r="T8" s="2">
        <v>2</v>
      </c>
      <c r="U8" s="7">
        <v>240</v>
      </c>
    </row>
    <row r="9" spans="1:21">
      <c r="A9" s="11">
        <v>3</v>
      </c>
      <c r="B9" s="20">
        <v>29184</v>
      </c>
      <c r="C9" s="21">
        <v>27386</v>
      </c>
      <c r="D9" s="23">
        <v>56570</v>
      </c>
      <c r="E9" s="21">
        <v>30</v>
      </c>
      <c r="F9" s="21">
        <v>38</v>
      </c>
      <c r="G9" s="23">
        <v>68</v>
      </c>
      <c r="H9" s="21">
        <v>21</v>
      </c>
      <c r="I9" s="21">
        <v>19</v>
      </c>
      <c r="J9" s="23">
        <v>40</v>
      </c>
      <c r="K9" s="21">
        <v>56678</v>
      </c>
      <c r="L9" s="5">
        <v>129</v>
      </c>
      <c r="M9" s="2">
        <v>118</v>
      </c>
      <c r="N9" s="3">
        <v>247</v>
      </c>
      <c r="O9" s="15"/>
      <c r="P9" s="15"/>
      <c r="Q9" s="19"/>
      <c r="R9" s="2">
        <v>1</v>
      </c>
      <c r="S9" s="2">
        <v>0</v>
      </c>
      <c r="T9" s="2">
        <v>1</v>
      </c>
      <c r="U9" s="7">
        <v>248</v>
      </c>
    </row>
    <row r="10" spans="1:21">
      <c r="A10" s="11">
        <v>4</v>
      </c>
      <c r="B10" s="20">
        <v>31334</v>
      </c>
      <c r="C10" s="21">
        <v>29971</v>
      </c>
      <c r="D10" s="23">
        <v>61305</v>
      </c>
      <c r="E10" s="21">
        <v>39</v>
      </c>
      <c r="F10" s="21">
        <v>33</v>
      </c>
      <c r="G10" s="23">
        <v>72</v>
      </c>
      <c r="H10" s="21">
        <v>24</v>
      </c>
      <c r="I10" s="21">
        <v>25</v>
      </c>
      <c r="J10" s="23">
        <v>49</v>
      </c>
      <c r="K10" s="21">
        <v>61426</v>
      </c>
      <c r="L10" s="5">
        <v>133</v>
      </c>
      <c r="M10" s="2">
        <v>113</v>
      </c>
      <c r="N10" s="3">
        <v>246</v>
      </c>
      <c r="O10" s="15"/>
      <c r="P10" s="15"/>
      <c r="Q10" s="19"/>
      <c r="R10" s="2">
        <v>1</v>
      </c>
      <c r="S10" s="2">
        <v>3</v>
      </c>
      <c r="T10" s="2">
        <v>4</v>
      </c>
      <c r="U10" s="7">
        <v>250</v>
      </c>
    </row>
    <row r="11" spans="1:21">
      <c r="A11" s="11">
        <v>5</v>
      </c>
      <c r="B11" s="20">
        <v>29287</v>
      </c>
      <c r="C11" s="21">
        <v>28560</v>
      </c>
      <c r="D11" s="23">
        <v>57847</v>
      </c>
      <c r="E11" s="21">
        <v>98</v>
      </c>
      <c r="F11" s="21">
        <v>84</v>
      </c>
      <c r="G11" s="23">
        <v>182</v>
      </c>
      <c r="H11" s="21">
        <v>50</v>
      </c>
      <c r="I11" s="21">
        <v>34</v>
      </c>
      <c r="J11" s="23">
        <v>84</v>
      </c>
      <c r="K11" s="21">
        <v>58113</v>
      </c>
      <c r="L11" s="5">
        <v>125</v>
      </c>
      <c r="M11" s="2">
        <v>106</v>
      </c>
      <c r="N11" s="3">
        <v>231</v>
      </c>
      <c r="O11" s="15">
        <v>1</v>
      </c>
      <c r="P11" s="15"/>
      <c r="Q11" s="19">
        <v>1</v>
      </c>
      <c r="R11" s="2">
        <v>2</v>
      </c>
      <c r="S11" s="2">
        <v>0</v>
      </c>
      <c r="T11" s="2">
        <v>2</v>
      </c>
      <c r="U11" s="7">
        <v>234</v>
      </c>
    </row>
    <row r="12" spans="1:21" ht="15" customHeight="1">
      <c r="A12" s="11">
        <v>6</v>
      </c>
      <c r="B12" s="20">
        <v>30675</v>
      </c>
      <c r="C12" s="21">
        <v>28773</v>
      </c>
      <c r="D12" s="23">
        <v>59448</v>
      </c>
      <c r="E12" s="21">
        <v>134</v>
      </c>
      <c r="F12" s="21">
        <v>135</v>
      </c>
      <c r="G12" s="23">
        <v>269</v>
      </c>
      <c r="H12" s="21">
        <v>45</v>
      </c>
      <c r="I12" s="21">
        <v>56</v>
      </c>
      <c r="J12" s="23">
        <v>101</v>
      </c>
      <c r="K12" s="21">
        <v>59818</v>
      </c>
      <c r="L12" s="5">
        <v>94</v>
      </c>
      <c r="M12" s="2">
        <v>98</v>
      </c>
      <c r="N12" s="3">
        <v>192</v>
      </c>
      <c r="O12" s="15">
        <v>3</v>
      </c>
      <c r="P12" s="15"/>
      <c r="Q12" s="19">
        <v>3</v>
      </c>
      <c r="R12" s="2">
        <v>1</v>
      </c>
      <c r="S12" s="2">
        <v>1</v>
      </c>
      <c r="T12" s="2">
        <v>2</v>
      </c>
      <c r="U12" s="7">
        <v>197</v>
      </c>
    </row>
    <row r="13" spans="1:21">
      <c r="A13" s="11">
        <v>7</v>
      </c>
      <c r="B13" s="20">
        <v>29104</v>
      </c>
      <c r="C13" s="21">
        <v>27564</v>
      </c>
      <c r="D13" s="23">
        <v>56668</v>
      </c>
      <c r="E13" s="21">
        <v>137</v>
      </c>
      <c r="F13" s="21">
        <v>135</v>
      </c>
      <c r="G13" s="23">
        <v>272</v>
      </c>
      <c r="H13" s="21">
        <v>55</v>
      </c>
      <c r="I13" s="21">
        <v>45</v>
      </c>
      <c r="J13" s="23">
        <v>100</v>
      </c>
      <c r="K13" s="21">
        <v>57040</v>
      </c>
      <c r="L13" s="5">
        <v>116</v>
      </c>
      <c r="M13" s="2">
        <v>98</v>
      </c>
      <c r="N13" s="3">
        <v>214</v>
      </c>
      <c r="O13" s="15">
        <v>1</v>
      </c>
      <c r="P13" s="15"/>
      <c r="Q13" s="19">
        <v>1</v>
      </c>
      <c r="R13" s="2">
        <v>0</v>
      </c>
      <c r="S13" s="2">
        <v>2</v>
      </c>
      <c r="T13" s="2">
        <v>2</v>
      </c>
      <c r="U13" s="7">
        <v>217</v>
      </c>
    </row>
    <row r="14" spans="1:21">
      <c r="A14" s="11">
        <v>8</v>
      </c>
      <c r="B14" s="20">
        <v>27701</v>
      </c>
      <c r="C14" s="21">
        <v>26326</v>
      </c>
      <c r="D14" s="23">
        <v>54027</v>
      </c>
      <c r="E14" s="21">
        <v>149</v>
      </c>
      <c r="F14" s="21">
        <v>138</v>
      </c>
      <c r="G14" s="23">
        <v>287</v>
      </c>
      <c r="H14" s="21">
        <v>69</v>
      </c>
      <c r="I14" s="21">
        <v>61</v>
      </c>
      <c r="J14" s="23">
        <v>130</v>
      </c>
      <c r="K14" s="21">
        <v>54444</v>
      </c>
      <c r="L14" s="5">
        <v>85</v>
      </c>
      <c r="M14" s="2">
        <v>88</v>
      </c>
      <c r="N14" s="3">
        <v>173</v>
      </c>
      <c r="O14" s="15"/>
      <c r="P14" s="15">
        <v>1</v>
      </c>
      <c r="Q14" s="19">
        <v>1</v>
      </c>
      <c r="R14" s="2">
        <v>0</v>
      </c>
      <c r="S14" s="2">
        <v>2</v>
      </c>
      <c r="T14" s="2">
        <v>2</v>
      </c>
      <c r="U14" s="7">
        <v>176</v>
      </c>
    </row>
    <row r="15" spans="1:21">
      <c r="A15" s="11">
        <v>9</v>
      </c>
      <c r="B15" s="20">
        <v>27536</v>
      </c>
      <c r="C15" s="21">
        <v>26018</v>
      </c>
      <c r="D15" s="23">
        <v>53554</v>
      </c>
      <c r="E15" s="21">
        <v>150</v>
      </c>
      <c r="F15" s="21">
        <v>137</v>
      </c>
      <c r="G15" s="23">
        <v>287</v>
      </c>
      <c r="H15" s="21">
        <v>41</v>
      </c>
      <c r="I15" s="21">
        <v>40</v>
      </c>
      <c r="J15" s="23">
        <v>81</v>
      </c>
      <c r="K15" s="21">
        <v>53922</v>
      </c>
      <c r="L15" s="5">
        <v>88</v>
      </c>
      <c r="M15" s="2">
        <v>80</v>
      </c>
      <c r="N15" s="3">
        <v>168</v>
      </c>
      <c r="O15" s="15"/>
      <c r="P15" s="15"/>
      <c r="Q15" s="19"/>
      <c r="R15" s="2">
        <v>0</v>
      </c>
      <c r="S15" s="2">
        <v>0</v>
      </c>
      <c r="T15" s="2">
        <v>0</v>
      </c>
      <c r="U15" s="7">
        <v>168</v>
      </c>
    </row>
    <row r="16" spans="1:21">
      <c r="A16" s="11">
        <v>10</v>
      </c>
      <c r="B16" s="20">
        <v>27864</v>
      </c>
      <c r="C16" s="21">
        <v>26246</v>
      </c>
      <c r="D16" s="23">
        <v>54110</v>
      </c>
      <c r="E16" s="21">
        <v>130</v>
      </c>
      <c r="F16" s="21">
        <v>134</v>
      </c>
      <c r="G16" s="23">
        <v>264</v>
      </c>
      <c r="H16" s="21">
        <v>54</v>
      </c>
      <c r="I16" s="21">
        <v>43</v>
      </c>
      <c r="J16" s="23">
        <v>97</v>
      </c>
      <c r="K16" s="21">
        <v>54471</v>
      </c>
      <c r="L16" s="5">
        <v>79</v>
      </c>
      <c r="M16" s="2">
        <v>78</v>
      </c>
      <c r="N16" s="3">
        <v>157</v>
      </c>
      <c r="O16" s="15">
        <v>1</v>
      </c>
      <c r="P16" s="15"/>
      <c r="Q16" s="19">
        <v>1</v>
      </c>
      <c r="R16" s="2">
        <v>2</v>
      </c>
      <c r="S16" s="2">
        <v>0</v>
      </c>
      <c r="T16" s="2">
        <v>2</v>
      </c>
      <c r="U16" s="7">
        <v>160</v>
      </c>
    </row>
    <row r="17" spans="1:21">
      <c r="A17" s="11">
        <v>11</v>
      </c>
      <c r="B17" s="20">
        <v>27555</v>
      </c>
      <c r="C17" s="21">
        <v>26074</v>
      </c>
      <c r="D17" s="23">
        <v>53629</v>
      </c>
      <c r="E17" s="21">
        <v>111</v>
      </c>
      <c r="F17" s="21">
        <v>125</v>
      </c>
      <c r="G17" s="23">
        <v>236</v>
      </c>
      <c r="H17" s="21">
        <v>55</v>
      </c>
      <c r="I17" s="21">
        <v>45</v>
      </c>
      <c r="J17" s="23">
        <v>100</v>
      </c>
      <c r="K17" s="21">
        <v>53965</v>
      </c>
      <c r="L17" s="5">
        <v>60</v>
      </c>
      <c r="M17" s="2">
        <v>77</v>
      </c>
      <c r="N17" s="3">
        <v>137</v>
      </c>
      <c r="O17" s="15">
        <v>1</v>
      </c>
      <c r="P17" s="15"/>
      <c r="Q17" s="19">
        <v>1</v>
      </c>
      <c r="R17" s="2">
        <v>2</v>
      </c>
      <c r="S17" s="2">
        <v>0</v>
      </c>
      <c r="T17" s="2">
        <v>2</v>
      </c>
      <c r="U17" s="7">
        <v>140</v>
      </c>
    </row>
    <row r="18" spans="1:21">
      <c r="A18" s="11">
        <v>12</v>
      </c>
      <c r="B18" s="20">
        <v>26352</v>
      </c>
      <c r="C18" s="21">
        <v>24960</v>
      </c>
      <c r="D18" s="23">
        <v>51312</v>
      </c>
      <c r="E18" s="21">
        <v>112</v>
      </c>
      <c r="F18" s="21">
        <v>111</v>
      </c>
      <c r="G18" s="23">
        <v>223</v>
      </c>
      <c r="H18" s="21">
        <v>56</v>
      </c>
      <c r="I18" s="21">
        <v>43</v>
      </c>
      <c r="J18" s="23">
        <v>99</v>
      </c>
      <c r="K18" s="21">
        <v>51634</v>
      </c>
      <c r="L18" s="5">
        <v>73</v>
      </c>
      <c r="M18" s="2">
        <v>69</v>
      </c>
      <c r="N18" s="3">
        <v>142</v>
      </c>
      <c r="O18" s="15">
        <v>1</v>
      </c>
      <c r="P18" s="15"/>
      <c r="Q18" s="19">
        <v>1</v>
      </c>
      <c r="R18" s="2">
        <v>1</v>
      </c>
      <c r="S18" s="2">
        <v>1</v>
      </c>
      <c r="T18" s="2">
        <v>2</v>
      </c>
      <c r="U18" s="7">
        <v>145</v>
      </c>
    </row>
    <row r="19" spans="1:21">
      <c r="A19" s="11">
        <v>13</v>
      </c>
      <c r="B19" s="20">
        <v>25850</v>
      </c>
      <c r="C19" s="21">
        <v>24689</v>
      </c>
      <c r="D19" s="23">
        <v>50539</v>
      </c>
      <c r="E19" s="21">
        <v>96</v>
      </c>
      <c r="F19" s="21">
        <v>92</v>
      </c>
      <c r="G19" s="23">
        <v>188</v>
      </c>
      <c r="H19" s="21">
        <v>40</v>
      </c>
      <c r="I19" s="21">
        <v>54</v>
      </c>
      <c r="J19" s="23">
        <v>94</v>
      </c>
      <c r="K19" s="21">
        <v>50821</v>
      </c>
      <c r="L19" s="5">
        <v>56</v>
      </c>
      <c r="M19" s="2">
        <v>55</v>
      </c>
      <c r="N19" s="3">
        <v>111</v>
      </c>
      <c r="O19" s="15">
        <v>1</v>
      </c>
      <c r="P19" s="15">
        <v>2</v>
      </c>
      <c r="Q19" s="19">
        <v>3</v>
      </c>
      <c r="R19" s="2">
        <v>0</v>
      </c>
      <c r="S19" s="2">
        <v>1</v>
      </c>
      <c r="T19" s="2">
        <v>1</v>
      </c>
      <c r="U19" s="7">
        <v>115</v>
      </c>
    </row>
    <row r="20" spans="1:21">
      <c r="A20" s="11">
        <v>14</v>
      </c>
      <c r="B20" s="20">
        <v>26508</v>
      </c>
      <c r="C20" s="21">
        <v>24763</v>
      </c>
      <c r="D20" s="23">
        <v>51271</v>
      </c>
      <c r="E20" s="21">
        <v>91</v>
      </c>
      <c r="F20" s="21">
        <v>82</v>
      </c>
      <c r="G20" s="23">
        <v>173</v>
      </c>
      <c r="H20" s="21">
        <v>53</v>
      </c>
      <c r="I20" s="21">
        <v>43</v>
      </c>
      <c r="J20" s="23">
        <v>96</v>
      </c>
      <c r="K20" s="21">
        <v>51540</v>
      </c>
      <c r="L20" s="5">
        <v>53</v>
      </c>
      <c r="M20" s="2">
        <v>55</v>
      </c>
      <c r="N20" s="3">
        <v>108</v>
      </c>
      <c r="O20" s="15"/>
      <c r="P20" s="15"/>
      <c r="Q20" s="19"/>
      <c r="R20" s="2">
        <v>0</v>
      </c>
      <c r="S20" s="2">
        <v>2</v>
      </c>
      <c r="T20" s="2">
        <v>2</v>
      </c>
      <c r="U20" s="7">
        <v>110</v>
      </c>
    </row>
    <row r="21" spans="1:21" ht="15" customHeight="1">
      <c r="A21" s="11">
        <v>15</v>
      </c>
      <c r="B21" s="20">
        <v>28053</v>
      </c>
      <c r="C21" s="21">
        <v>26653</v>
      </c>
      <c r="D21" s="23">
        <v>54706</v>
      </c>
      <c r="E21" s="21">
        <v>95</v>
      </c>
      <c r="F21" s="21">
        <v>88</v>
      </c>
      <c r="G21" s="23">
        <v>183</v>
      </c>
      <c r="H21" s="21">
        <v>54</v>
      </c>
      <c r="I21" s="21">
        <v>46</v>
      </c>
      <c r="J21" s="23">
        <v>100</v>
      </c>
      <c r="K21" s="21">
        <v>54989</v>
      </c>
      <c r="L21" s="5">
        <v>83</v>
      </c>
      <c r="M21" s="2">
        <v>63</v>
      </c>
      <c r="N21" s="3">
        <v>146</v>
      </c>
      <c r="O21" s="15"/>
      <c r="P21" s="15"/>
      <c r="Q21" s="19"/>
      <c r="R21" s="2">
        <v>2</v>
      </c>
      <c r="S21" s="2">
        <v>0</v>
      </c>
      <c r="T21" s="2">
        <v>2</v>
      </c>
      <c r="U21" s="7">
        <v>148</v>
      </c>
    </row>
    <row r="22" spans="1:21">
      <c r="A22" s="11">
        <v>16</v>
      </c>
      <c r="B22" s="20">
        <v>28344</v>
      </c>
      <c r="C22" s="21">
        <v>27314</v>
      </c>
      <c r="D22" s="23">
        <v>55658</v>
      </c>
      <c r="E22" s="21">
        <v>86</v>
      </c>
      <c r="F22" s="21">
        <v>71</v>
      </c>
      <c r="G22" s="23">
        <v>157</v>
      </c>
      <c r="H22" s="21">
        <v>52</v>
      </c>
      <c r="I22" s="21">
        <v>51</v>
      </c>
      <c r="J22" s="23">
        <v>103</v>
      </c>
      <c r="K22" s="21">
        <v>55918</v>
      </c>
      <c r="L22" s="5">
        <v>53</v>
      </c>
      <c r="M22" s="2">
        <v>64</v>
      </c>
      <c r="N22" s="3">
        <v>117</v>
      </c>
      <c r="O22" s="15"/>
      <c r="P22" s="15"/>
      <c r="Q22" s="19"/>
      <c r="R22" s="2">
        <v>0</v>
      </c>
      <c r="S22" s="2">
        <v>1</v>
      </c>
      <c r="T22" s="2">
        <v>1</v>
      </c>
      <c r="U22" s="7">
        <v>118</v>
      </c>
    </row>
    <row r="23" spans="1:21">
      <c r="A23" s="11">
        <v>17</v>
      </c>
      <c r="B23" s="20">
        <v>29017</v>
      </c>
      <c r="C23" s="21">
        <v>27494</v>
      </c>
      <c r="D23" s="23">
        <v>56511</v>
      </c>
      <c r="E23" s="21">
        <v>93</v>
      </c>
      <c r="F23" s="21">
        <v>81</v>
      </c>
      <c r="G23" s="23">
        <v>174</v>
      </c>
      <c r="H23" s="21">
        <v>59</v>
      </c>
      <c r="I23" s="21">
        <v>62</v>
      </c>
      <c r="J23" s="23">
        <v>121</v>
      </c>
      <c r="K23" s="21">
        <v>56806</v>
      </c>
      <c r="L23" s="5">
        <v>63</v>
      </c>
      <c r="M23" s="2">
        <v>81</v>
      </c>
      <c r="N23" s="3">
        <v>144</v>
      </c>
      <c r="O23" s="15"/>
      <c r="P23" s="15">
        <v>1</v>
      </c>
      <c r="Q23" s="19">
        <v>1</v>
      </c>
      <c r="R23" s="2">
        <v>2</v>
      </c>
      <c r="S23" s="2">
        <v>0</v>
      </c>
      <c r="T23" s="2">
        <v>2</v>
      </c>
      <c r="U23" s="7">
        <v>147</v>
      </c>
    </row>
    <row r="24" spans="1:21">
      <c r="A24" s="11">
        <v>18</v>
      </c>
      <c r="B24" s="20">
        <v>29945</v>
      </c>
      <c r="C24" s="21">
        <v>28335</v>
      </c>
      <c r="D24" s="23">
        <v>58280</v>
      </c>
      <c r="E24" s="21">
        <v>90</v>
      </c>
      <c r="F24" s="21">
        <v>70</v>
      </c>
      <c r="G24" s="23">
        <v>160</v>
      </c>
      <c r="H24" s="21">
        <v>60</v>
      </c>
      <c r="I24" s="21">
        <v>44</v>
      </c>
      <c r="J24" s="23">
        <v>104</v>
      </c>
      <c r="K24" s="21">
        <v>58544</v>
      </c>
      <c r="L24" s="5">
        <v>74</v>
      </c>
      <c r="M24" s="2">
        <v>58</v>
      </c>
      <c r="N24" s="3">
        <v>132</v>
      </c>
      <c r="O24" s="15"/>
      <c r="P24" s="15">
        <v>1</v>
      </c>
      <c r="Q24" s="19">
        <v>1</v>
      </c>
      <c r="R24" s="2">
        <v>1</v>
      </c>
      <c r="S24" s="2">
        <v>1</v>
      </c>
      <c r="T24" s="2">
        <v>2</v>
      </c>
      <c r="U24" s="7">
        <v>135</v>
      </c>
    </row>
    <row r="25" spans="1:21">
      <c r="A25" s="11">
        <v>19</v>
      </c>
      <c r="B25" s="20">
        <v>30664</v>
      </c>
      <c r="C25" s="21">
        <v>28751</v>
      </c>
      <c r="D25" s="23">
        <v>59415</v>
      </c>
      <c r="E25" s="21">
        <v>91</v>
      </c>
      <c r="F25" s="21">
        <v>88</v>
      </c>
      <c r="G25" s="23">
        <v>179</v>
      </c>
      <c r="H25" s="21">
        <v>52</v>
      </c>
      <c r="I25" s="21">
        <v>66</v>
      </c>
      <c r="J25" s="23">
        <v>118</v>
      </c>
      <c r="K25" s="21">
        <v>59712</v>
      </c>
      <c r="L25" s="5">
        <v>60</v>
      </c>
      <c r="M25" s="2">
        <v>72</v>
      </c>
      <c r="N25" s="3">
        <v>132</v>
      </c>
      <c r="O25" s="15"/>
      <c r="P25" s="15"/>
      <c r="Q25" s="19"/>
      <c r="R25" s="2">
        <v>1</v>
      </c>
      <c r="S25" s="2">
        <v>3</v>
      </c>
      <c r="T25" s="2">
        <v>4</v>
      </c>
      <c r="U25" s="7">
        <v>136</v>
      </c>
    </row>
    <row r="26" spans="1:21">
      <c r="A26" s="11">
        <v>20</v>
      </c>
      <c r="B26" s="20">
        <v>31047</v>
      </c>
      <c r="C26" s="21">
        <v>29631</v>
      </c>
      <c r="D26" s="23">
        <v>60678</v>
      </c>
      <c r="E26" s="21">
        <v>113</v>
      </c>
      <c r="F26" s="21">
        <v>114</v>
      </c>
      <c r="G26" s="23">
        <v>227</v>
      </c>
      <c r="H26" s="21">
        <v>62</v>
      </c>
      <c r="I26" s="21">
        <v>59</v>
      </c>
      <c r="J26" s="23">
        <v>121</v>
      </c>
      <c r="K26" s="21">
        <v>61026</v>
      </c>
      <c r="L26" s="5">
        <v>81</v>
      </c>
      <c r="M26" s="2">
        <v>81</v>
      </c>
      <c r="N26" s="3">
        <v>162</v>
      </c>
      <c r="O26" s="15"/>
      <c r="P26" s="15"/>
      <c r="Q26" s="19"/>
      <c r="R26" s="2">
        <v>4</v>
      </c>
      <c r="S26" s="2">
        <v>1</v>
      </c>
      <c r="T26" s="2">
        <v>5</v>
      </c>
      <c r="U26" s="7">
        <v>167</v>
      </c>
    </row>
    <row r="27" spans="1:21">
      <c r="A27" s="11">
        <v>21</v>
      </c>
      <c r="B27" s="20">
        <v>33247</v>
      </c>
      <c r="C27" s="21">
        <v>32165</v>
      </c>
      <c r="D27" s="23">
        <v>65412</v>
      </c>
      <c r="E27" s="21">
        <v>159</v>
      </c>
      <c r="F27" s="21">
        <v>131</v>
      </c>
      <c r="G27" s="23">
        <v>290</v>
      </c>
      <c r="H27" s="21">
        <v>66</v>
      </c>
      <c r="I27" s="21">
        <v>57</v>
      </c>
      <c r="J27" s="23">
        <v>123</v>
      </c>
      <c r="K27" s="21">
        <v>65825</v>
      </c>
      <c r="L27" s="5">
        <v>80</v>
      </c>
      <c r="M27" s="2">
        <v>89</v>
      </c>
      <c r="N27" s="3">
        <v>169</v>
      </c>
      <c r="O27" s="15"/>
      <c r="P27" s="15">
        <v>1</v>
      </c>
      <c r="Q27" s="19">
        <v>1</v>
      </c>
      <c r="R27" s="2">
        <v>0</v>
      </c>
      <c r="S27" s="2">
        <v>1</v>
      </c>
      <c r="T27" s="2">
        <v>1</v>
      </c>
      <c r="U27" s="7">
        <v>171</v>
      </c>
    </row>
    <row r="28" spans="1:21">
      <c r="A28" s="11">
        <v>22</v>
      </c>
      <c r="B28" s="20">
        <v>36841</v>
      </c>
      <c r="C28" s="21">
        <v>35032</v>
      </c>
      <c r="D28" s="23">
        <v>71873</v>
      </c>
      <c r="E28" s="21">
        <v>208</v>
      </c>
      <c r="F28" s="21">
        <v>180</v>
      </c>
      <c r="G28" s="23">
        <v>388</v>
      </c>
      <c r="H28" s="21">
        <v>66</v>
      </c>
      <c r="I28" s="21">
        <v>66</v>
      </c>
      <c r="J28" s="23">
        <v>132</v>
      </c>
      <c r="K28" s="21">
        <v>72393</v>
      </c>
      <c r="L28" s="5">
        <v>91</v>
      </c>
      <c r="M28" s="2">
        <v>108</v>
      </c>
      <c r="N28" s="3">
        <v>199</v>
      </c>
      <c r="O28" s="15">
        <v>1</v>
      </c>
      <c r="P28" s="15"/>
      <c r="Q28" s="19">
        <v>1</v>
      </c>
      <c r="R28" s="2">
        <v>1</v>
      </c>
      <c r="S28" s="2">
        <v>0</v>
      </c>
      <c r="T28" s="2">
        <v>1</v>
      </c>
      <c r="U28" s="7">
        <v>201</v>
      </c>
    </row>
    <row r="29" spans="1:21">
      <c r="A29" s="11">
        <v>23</v>
      </c>
      <c r="B29" s="20">
        <v>37229</v>
      </c>
      <c r="C29" s="21">
        <v>35722</v>
      </c>
      <c r="D29" s="23">
        <v>72951</v>
      </c>
      <c r="E29" s="21">
        <v>249</v>
      </c>
      <c r="F29" s="21">
        <v>211</v>
      </c>
      <c r="G29" s="23">
        <v>460</v>
      </c>
      <c r="H29" s="21">
        <v>92</v>
      </c>
      <c r="I29" s="21">
        <v>96</v>
      </c>
      <c r="J29" s="23">
        <v>188</v>
      </c>
      <c r="K29" s="21">
        <v>73599</v>
      </c>
      <c r="L29" s="5">
        <v>113</v>
      </c>
      <c r="M29" s="2">
        <v>79</v>
      </c>
      <c r="N29" s="3">
        <v>192</v>
      </c>
      <c r="O29" s="15">
        <v>2</v>
      </c>
      <c r="P29" s="15"/>
      <c r="Q29" s="19">
        <v>2</v>
      </c>
      <c r="R29" s="2">
        <v>0</v>
      </c>
      <c r="S29" s="2">
        <v>0</v>
      </c>
      <c r="T29" s="2">
        <v>0</v>
      </c>
      <c r="U29" s="7">
        <v>194</v>
      </c>
    </row>
    <row r="30" spans="1:21" ht="15" customHeight="1">
      <c r="A30" s="11">
        <v>24</v>
      </c>
      <c r="B30" s="20">
        <v>38864</v>
      </c>
      <c r="C30" s="21">
        <v>37498</v>
      </c>
      <c r="D30" s="23">
        <v>76362</v>
      </c>
      <c r="E30" s="21">
        <v>301</v>
      </c>
      <c r="F30" s="21">
        <v>253</v>
      </c>
      <c r="G30" s="23">
        <v>554</v>
      </c>
      <c r="H30" s="21">
        <v>95</v>
      </c>
      <c r="I30" s="21">
        <v>111</v>
      </c>
      <c r="J30" s="23">
        <v>206</v>
      </c>
      <c r="K30" s="21">
        <v>77122</v>
      </c>
      <c r="L30" s="5">
        <v>100</v>
      </c>
      <c r="M30" s="2">
        <v>93</v>
      </c>
      <c r="N30" s="3">
        <v>193</v>
      </c>
      <c r="O30" s="15">
        <v>1</v>
      </c>
      <c r="P30" s="15">
        <v>1</v>
      </c>
      <c r="Q30" s="19">
        <v>2</v>
      </c>
      <c r="R30" s="2">
        <v>1</v>
      </c>
      <c r="S30" s="2">
        <v>0</v>
      </c>
      <c r="T30" s="2">
        <v>1</v>
      </c>
      <c r="U30" s="7">
        <v>196</v>
      </c>
    </row>
    <row r="31" spans="1:21">
      <c r="A31" s="11">
        <v>25</v>
      </c>
      <c r="B31" s="20">
        <v>39697</v>
      </c>
      <c r="C31" s="21">
        <v>37892</v>
      </c>
      <c r="D31" s="23">
        <v>77589</v>
      </c>
      <c r="E31" s="21">
        <v>369</v>
      </c>
      <c r="F31" s="21">
        <v>310</v>
      </c>
      <c r="G31" s="23">
        <v>679</v>
      </c>
      <c r="H31" s="21">
        <v>121</v>
      </c>
      <c r="I31" s="21">
        <v>117</v>
      </c>
      <c r="J31" s="23">
        <v>238</v>
      </c>
      <c r="K31" s="21">
        <v>78506</v>
      </c>
      <c r="L31" s="5">
        <v>110</v>
      </c>
      <c r="M31" s="2">
        <v>122</v>
      </c>
      <c r="N31" s="3">
        <v>232</v>
      </c>
      <c r="O31" s="15">
        <v>2</v>
      </c>
      <c r="P31" s="15"/>
      <c r="Q31" s="19">
        <v>2</v>
      </c>
      <c r="R31" s="2">
        <v>4</v>
      </c>
      <c r="S31" s="2">
        <v>3</v>
      </c>
      <c r="T31" s="2">
        <v>7</v>
      </c>
      <c r="U31" s="7">
        <v>241</v>
      </c>
    </row>
    <row r="32" spans="1:21">
      <c r="A32" s="11">
        <v>26</v>
      </c>
      <c r="B32" s="20">
        <v>39298</v>
      </c>
      <c r="C32" s="21">
        <v>38068</v>
      </c>
      <c r="D32" s="23">
        <v>77366</v>
      </c>
      <c r="E32" s="21">
        <v>462</v>
      </c>
      <c r="F32" s="21">
        <v>378</v>
      </c>
      <c r="G32" s="23">
        <v>840</v>
      </c>
      <c r="H32" s="21">
        <v>142</v>
      </c>
      <c r="I32" s="21">
        <v>140</v>
      </c>
      <c r="J32" s="23">
        <v>282</v>
      </c>
      <c r="K32" s="21">
        <v>78488</v>
      </c>
      <c r="L32" s="5">
        <v>123</v>
      </c>
      <c r="M32" s="2">
        <v>108</v>
      </c>
      <c r="N32" s="3">
        <v>231</v>
      </c>
      <c r="O32" s="15">
        <v>1</v>
      </c>
      <c r="P32" s="15">
        <v>2</v>
      </c>
      <c r="Q32" s="19">
        <v>3</v>
      </c>
      <c r="R32" s="2">
        <v>2</v>
      </c>
      <c r="S32" s="2">
        <v>2</v>
      </c>
      <c r="T32" s="2">
        <v>4</v>
      </c>
      <c r="U32" s="7">
        <v>238</v>
      </c>
    </row>
    <row r="33" spans="1:21">
      <c r="A33" s="11">
        <v>27</v>
      </c>
      <c r="B33" s="20">
        <v>40491</v>
      </c>
      <c r="C33" s="21">
        <v>39194</v>
      </c>
      <c r="D33" s="23">
        <v>79685</v>
      </c>
      <c r="E33" s="21">
        <v>549</v>
      </c>
      <c r="F33" s="21">
        <v>395</v>
      </c>
      <c r="G33" s="23">
        <v>944</v>
      </c>
      <c r="H33" s="21">
        <v>174</v>
      </c>
      <c r="I33" s="21">
        <v>159</v>
      </c>
      <c r="J33" s="23">
        <v>333</v>
      </c>
      <c r="K33" s="21">
        <v>80962</v>
      </c>
      <c r="L33" s="5">
        <v>108</v>
      </c>
      <c r="M33" s="2">
        <v>137</v>
      </c>
      <c r="N33" s="3">
        <v>245</v>
      </c>
      <c r="O33" s="15">
        <v>2</v>
      </c>
      <c r="P33" s="15">
        <v>1</v>
      </c>
      <c r="Q33" s="19">
        <v>3</v>
      </c>
      <c r="R33" s="2">
        <v>1</v>
      </c>
      <c r="S33" s="2">
        <v>3</v>
      </c>
      <c r="T33" s="2">
        <v>4</v>
      </c>
      <c r="U33" s="7">
        <v>252</v>
      </c>
    </row>
    <row r="34" spans="1:21">
      <c r="A34" s="11">
        <v>28</v>
      </c>
      <c r="B34" s="20">
        <v>40757</v>
      </c>
      <c r="C34" s="21">
        <v>39582</v>
      </c>
      <c r="D34" s="23">
        <v>80339</v>
      </c>
      <c r="E34" s="21">
        <v>558</v>
      </c>
      <c r="F34" s="21">
        <v>481</v>
      </c>
      <c r="G34" s="23">
        <v>1039</v>
      </c>
      <c r="H34" s="21">
        <v>208</v>
      </c>
      <c r="I34" s="21">
        <v>166</v>
      </c>
      <c r="J34" s="23">
        <v>374</v>
      </c>
      <c r="K34" s="21">
        <v>81752</v>
      </c>
      <c r="L34" s="5">
        <v>118</v>
      </c>
      <c r="M34" s="2">
        <v>123</v>
      </c>
      <c r="N34" s="3">
        <v>241</v>
      </c>
      <c r="O34" s="15">
        <v>2</v>
      </c>
      <c r="P34" s="15">
        <v>5</v>
      </c>
      <c r="Q34" s="19">
        <v>7</v>
      </c>
      <c r="R34" s="2">
        <v>2</v>
      </c>
      <c r="S34" s="2">
        <v>4</v>
      </c>
      <c r="T34" s="2">
        <v>6</v>
      </c>
      <c r="U34" s="7">
        <v>254</v>
      </c>
    </row>
    <row r="35" spans="1:21">
      <c r="A35" s="11">
        <v>29</v>
      </c>
      <c r="B35" s="20">
        <v>42081</v>
      </c>
      <c r="C35" s="21">
        <v>40502</v>
      </c>
      <c r="D35" s="23">
        <v>82583</v>
      </c>
      <c r="E35" s="21">
        <v>627</v>
      </c>
      <c r="F35" s="21">
        <v>452</v>
      </c>
      <c r="G35" s="23">
        <v>1079</v>
      </c>
      <c r="H35" s="21">
        <v>182</v>
      </c>
      <c r="I35" s="21">
        <v>165</v>
      </c>
      <c r="J35" s="23">
        <v>347</v>
      </c>
      <c r="K35" s="21">
        <v>84009</v>
      </c>
      <c r="L35" s="5">
        <v>149</v>
      </c>
      <c r="M35" s="2">
        <v>169</v>
      </c>
      <c r="N35" s="3">
        <v>318</v>
      </c>
      <c r="O35" s="15">
        <v>4</v>
      </c>
      <c r="P35" s="15">
        <v>5</v>
      </c>
      <c r="Q35" s="19">
        <v>9</v>
      </c>
      <c r="R35" s="2">
        <v>3</v>
      </c>
      <c r="S35" s="2">
        <v>5</v>
      </c>
      <c r="T35" s="2">
        <v>8</v>
      </c>
      <c r="U35" s="7">
        <v>335</v>
      </c>
    </row>
    <row r="36" spans="1:21">
      <c r="A36" s="11">
        <v>30</v>
      </c>
      <c r="B36" s="20">
        <v>43565</v>
      </c>
      <c r="C36" s="21">
        <v>41811</v>
      </c>
      <c r="D36" s="23">
        <v>85376</v>
      </c>
      <c r="E36" s="21">
        <v>729</v>
      </c>
      <c r="F36" s="21">
        <v>464</v>
      </c>
      <c r="G36" s="23">
        <v>1193</v>
      </c>
      <c r="H36" s="21">
        <v>223</v>
      </c>
      <c r="I36" s="21">
        <v>179</v>
      </c>
      <c r="J36" s="23">
        <v>402</v>
      </c>
      <c r="K36" s="21">
        <v>86971</v>
      </c>
      <c r="L36" s="5">
        <v>142</v>
      </c>
      <c r="M36" s="2">
        <v>171</v>
      </c>
      <c r="N36" s="3">
        <v>313</v>
      </c>
      <c r="O36" s="15">
        <v>5</v>
      </c>
      <c r="P36" s="15">
        <v>4</v>
      </c>
      <c r="Q36" s="19">
        <v>9</v>
      </c>
      <c r="R36" s="2">
        <v>7</v>
      </c>
      <c r="S36" s="2">
        <v>2</v>
      </c>
      <c r="T36" s="2">
        <v>9</v>
      </c>
      <c r="U36" s="7">
        <v>331</v>
      </c>
    </row>
    <row r="37" spans="1:21">
      <c r="A37" s="11">
        <v>31</v>
      </c>
      <c r="B37" s="20">
        <v>43592</v>
      </c>
      <c r="C37" s="21">
        <v>41805</v>
      </c>
      <c r="D37" s="23">
        <v>85397</v>
      </c>
      <c r="E37" s="21">
        <v>712</v>
      </c>
      <c r="F37" s="21">
        <v>493</v>
      </c>
      <c r="G37" s="23">
        <v>1205</v>
      </c>
      <c r="H37" s="21">
        <v>199</v>
      </c>
      <c r="I37" s="21">
        <v>192</v>
      </c>
      <c r="J37" s="23">
        <v>391</v>
      </c>
      <c r="K37" s="21">
        <v>86993</v>
      </c>
      <c r="L37" s="5">
        <v>147</v>
      </c>
      <c r="M37" s="2">
        <v>182</v>
      </c>
      <c r="N37" s="3">
        <v>329</v>
      </c>
      <c r="O37" s="15">
        <v>7</v>
      </c>
      <c r="P37" s="15">
        <v>2</v>
      </c>
      <c r="Q37" s="19">
        <v>9</v>
      </c>
      <c r="R37" s="2">
        <v>0</v>
      </c>
      <c r="S37" s="2">
        <v>6</v>
      </c>
      <c r="T37" s="2">
        <v>6</v>
      </c>
      <c r="U37" s="7">
        <v>344</v>
      </c>
    </row>
    <row r="38" spans="1:21">
      <c r="A38" s="11">
        <v>32</v>
      </c>
      <c r="B38" s="20">
        <v>43869</v>
      </c>
      <c r="C38" s="21">
        <v>41769</v>
      </c>
      <c r="D38" s="23">
        <v>85638</v>
      </c>
      <c r="E38" s="21">
        <v>721</v>
      </c>
      <c r="F38" s="21">
        <v>538</v>
      </c>
      <c r="G38" s="23">
        <v>1259</v>
      </c>
      <c r="H38" s="21">
        <v>243</v>
      </c>
      <c r="I38" s="21">
        <v>188</v>
      </c>
      <c r="J38" s="23">
        <v>431</v>
      </c>
      <c r="K38" s="21">
        <v>87328</v>
      </c>
      <c r="L38" s="5">
        <v>163</v>
      </c>
      <c r="M38" s="2">
        <v>146</v>
      </c>
      <c r="N38" s="3">
        <v>309</v>
      </c>
      <c r="O38" s="15">
        <v>7</v>
      </c>
      <c r="P38" s="15">
        <v>4</v>
      </c>
      <c r="Q38" s="19">
        <v>11</v>
      </c>
      <c r="R38" s="2">
        <v>6</v>
      </c>
      <c r="S38" s="2">
        <v>3</v>
      </c>
      <c r="T38" s="2">
        <v>9</v>
      </c>
      <c r="U38" s="7">
        <v>329</v>
      </c>
    </row>
    <row r="39" spans="1:21">
      <c r="A39" s="11">
        <v>33</v>
      </c>
      <c r="B39" s="20">
        <v>44321</v>
      </c>
      <c r="C39" s="21">
        <v>41683</v>
      </c>
      <c r="D39" s="23">
        <v>86004</v>
      </c>
      <c r="E39" s="21">
        <v>789</v>
      </c>
      <c r="F39" s="21">
        <v>436</v>
      </c>
      <c r="G39" s="23">
        <v>1225</v>
      </c>
      <c r="H39" s="21">
        <v>236</v>
      </c>
      <c r="I39" s="21">
        <v>188</v>
      </c>
      <c r="J39" s="23">
        <v>424</v>
      </c>
      <c r="K39" s="21">
        <v>87653</v>
      </c>
      <c r="L39" s="5">
        <v>189</v>
      </c>
      <c r="M39" s="2">
        <v>193</v>
      </c>
      <c r="N39" s="3">
        <v>382</v>
      </c>
      <c r="O39" s="15">
        <v>4</v>
      </c>
      <c r="P39" s="15">
        <v>3</v>
      </c>
      <c r="Q39" s="19">
        <v>7</v>
      </c>
      <c r="R39" s="2">
        <v>0</v>
      </c>
      <c r="S39" s="2">
        <v>7</v>
      </c>
      <c r="T39" s="2">
        <v>7</v>
      </c>
      <c r="U39" s="7">
        <v>396</v>
      </c>
    </row>
    <row r="40" spans="1:21">
      <c r="A40" s="11">
        <v>34</v>
      </c>
      <c r="B40" s="20">
        <v>43950</v>
      </c>
      <c r="C40" s="21">
        <v>42199</v>
      </c>
      <c r="D40" s="23">
        <v>86149</v>
      </c>
      <c r="E40" s="21">
        <v>771</v>
      </c>
      <c r="F40" s="21">
        <v>467</v>
      </c>
      <c r="G40" s="23">
        <v>1238</v>
      </c>
      <c r="H40" s="21">
        <v>232</v>
      </c>
      <c r="I40" s="21">
        <v>184</v>
      </c>
      <c r="J40" s="23">
        <v>416</v>
      </c>
      <c r="K40" s="21">
        <v>87803</v>
      </c>
      <c r="L40" s="5">
        <v>175</v>
      </c>
      <c r="M40" s="2">
        <v>186</v>
      </c>
      <c r="N40" s="3">
        <v>361</v>
      </c>
      <c r="O40" s="15">
        <v>10</v>
      </c>
      <c r="P40" s="15">
        <v>5</v>
      </c>
      <c r="Q40" s="19">
        <v>15</v>
      </c>
      <c r="R40" s="2">
        <v>2</v>
      </c>
      <c r="S40" s="2">
        <v>1</v>
      </c>
      <c r="T40" s="2">
        <v>3</v>
      </c>
      <c r="U40" s="7">
        <v>379</v>
      </c>
    </row>
    <row r="41" spans="1:21">
      <c r="A41" s="11">
        <v>35</v>
      </c>
      <c r="B41" s="20">
        <v>44802</v>
      </c>
      <c r="C41" s="21">
        <v>42279</v>
      </c>
      <c r="D41" s="23">
        <v>87081</v>
      </c>
      <c r="E41" s="21">
        <v>827</v>
      </c>
      <c r="F41" s="21">
        <v>385</v>
      </c>
      <c r="G41" s="23">
        <v>1212</v>
      </c>
      <c r="H41" s="21">
        <v>258</v>
      </c>
      <c r="I41" s="21">
        <v>179</v>
      </c>
      <c r="J41" s="23">
        <v>437</v>
      </c>
      <c r="K41" s="21">
        <v>88730</v>
      </c>
      <c r="L41" s="5">
        <v>180</v>
      </c>
      <c r="M41" s="2">
        <v>207</v>
      </c>
      <c r="N41" s="3">
        <v>387</v>
      </c>
      <c r="O41" s="15">
        <v>3</v>
      </c>
      <c r="P41" s="15">
        <v>5</v>
      </c>
      <c r="Q41" s="19">
        <v>8</v>
      </c>
      <c r="R41" s="2">
        <v>5</v>
      </c>
      <c r="S41" s="2">
        <v>1</v>
      </c>
      <c r="T41" s="2">
        <v>6</v>
      </c>
      <c r="U41" s="7">
        <v>401</v>
      </c>
    </row>
    <row r="42" spans="1:21">
      <c r="A42" s="11">
        <v>36</v>
      </c>
      <c r="B42" s="20">
        <v>46632</v>
      </c>
      <c r="C42" s="21">
        <v>44787</v>
      </c>
      <c r="D42" s="23">
        <v>91419</v>
      </c>
      <c r="E42" s="21">
        <v>863</v>
      </c>
      <c r="F42" s="21">
        <v>412</v>
      </c>
      <c r="G42" s="23">
        <v>1275</v>
      </c>
      <c r="H42" s="21">
        <v>255</v>
      </c>
      <c r="I42" s="21">
        <v>189</v>
      </c>
      <c r="J42" s="23">
        <v>444</v>
      </c>
      <c r="K42" s="21">
        <v>93138</v>
      </c>
      <c r="L42" s="5">
        <v>203</v>
      </c>
      <c r="M42" s="2">
        <v>204</v>
      </c>
      <c r="N42" s="3">
        <v>407</v>
      </c>
      <c r="O42" s="15">
        <v>4</v>
      </c>
      <c r="P42" s="15">
        <v>4</v>
      </c>
      <c r="Q42" s="19">
        <v>8</v>
      </c>
      <c r="R42" s="2">
        <v>7</v>
      </c>
      <c r="S42" s="2">
        <v>5</v>
      </c>
      <c r="T42" s="2">
        <v>12</v>
      </c>
      <c r="U42" s="7">
        <v>427</v>
      </c>
    </row>
    <row r="43" spans="1:21">
      <c r="A43" s="11">
        <v>37</v>
      </c>
      <c r="B43" s="20">
        <v>46298</v>
      </c>
      <c r="C43" s="21">
        <v>44381</v>
      </c>
      <c r="D43" s="23">
        <v>90679</v>
      </c>
      <c r="E43" s="21">
        <v>856</v>
      </c>
      <c r="F43" s="21">
        <v>396</v>
      </c>
      <c r="G43" s="23">
        <v>1252</v>
      </c>
      <c r="H43" s="21">
        <v>270</v>
      </c>
      <c r="I43" s="21">
        <v>159</v>
      </c>
      <c r="J43" s="23">
        <v>429</v>
      </c>
      <c r="K43" s="21">
        <v>92360</v>
      </c>
      <c r="L43" s="5">
        <v>223</v>
      </c>
      <c r="M43" s="2">
        <v>210</v>
      </c>
      <c r="N43" s="3">
        <v>433</v>
      </c>
      <c r="O43" s="15">
        <v>7</v>
      </c>
      <c r="P43" s="15">
        <v>3</v>
      </c>
      <c r="Q43" s="19">
        <v>10</v>
      </c>
      <c r="R43" s="2">
        <v>4</v>
      </c>
      <c r="S43" s="2">
        <v>6</v>
      </c>
      <c r="T43" s="2">
        <v>10</v>
      </c>
      <c r="U43" s="7">
        <v>453</v>
      </c>
    </row>
    <row r="44" spans="1:21">
      <c r="A44" s="11">
        <v>38</v>
      </c>
      <c r="B44" s="20">
        <v>46340</v>
      </c>
      <c r="C44" s="21">
        <v>43914</v>
      </c>
      <c r="D44" s="23">
        <v>90254</v>
      </c>
      <c r="E44" s="21">
        <v>872</v>
      </c>
      <c r="F44" s="21">
        <v>371</v>
      </c>
      <c r="G44" s="23">
        <v>1243</v>
      </c>
      <c r="H44" s="21">
        <v>243</v>
      </c>
      <c r="I44" s="21">
        <v>193</v>
      </c>
      <c r="J44" s="23">
        <v>436</v>
      </c>
      <c r="K44" s="21">
        <v>91933</v>
      </c>
      <c r="L44" s="5">
        <v>238</v>
      </c>
      <c r="M44" s="2">
        <v>183</v>
      </c>
      <c r="N44" s="3">
        <v>421</v>
      </c>
      <c r="O44" s="15">
        <v>10</v>
      </c>
      <c r="P44" s="15">
        <v>3</v>
      </c>
      <c r="Q44" s="19">
        <v>13</v>
      </c>
      <c r="R44" s="2">
        <v>0</v>
      </c>
      <c r="S44" s="2">
        <v>1</v>
      </c>
      <c r="T44" s="2">
        <v>1</v>
      </c>
      <c r="U44" s="7">
        <v>435</v>
      </c>
    </row>
    <row r="45" spans="1:21">
      <c r="A45" s="11">
        <v>39</v>
      </c>
      <c r="B45" s="20">
        <v>46233</v>
      </c>
      <c r="C45" s="21">
        <v>43782</v>
      </c>
      <c r="D45" s="23">
        <v>90015</v>
      </c>
      <c r="E45" s="21">
        <v>845</v>
      </c>
      <c r="F45" s="21">
        <v>349</v>
      </c>
      <c r="G45" s="23">
        <v>1194</v>
      </c>
      <c r="H45" s="21">
        <v>225</v>
      </c>
      <c r="I45" s="21">
        <v>178</v>
      </c>
      <c r="J45" s="23">
        <v>403</v>
      </c>
      <c r="K45" s="21">
        <v>91612</v>
      </c>
      <c r="L45" s="5">
        <v>213</v>
      </c>
      <c r="M45" s="2">
        <v>220</v>
      </c>
      <c r="N45" s="3">
        <v>433</v>
      </c>
      <c r="O45" s="15">
        <v>7</v>
      </c>
      <c r="P45" s="15">
        <v>3</v>
      </c>
      <c r="Q45" s="19">
        <v>10</v>
      </c>
      <c r="R45" s="2">
        <v>3</v>
      </c>
      <c r="S45" s="2">
        <v>3</v>
      </c>
      <c r="T45" s="2">
        <v>6</v>
      </c>
      <c r="U45" s="7">
        <v>449</v>
      </c>
    </row>
    <row r="46" spans="1:21">
      <c r="A46" s="11">
        <v>40</v>
      </c>
      <c r="B46" s="20">
        <v>44660</v>
      </c>
      <c r="C46" s="21">
        <v>43286</v>
      </c>
      <c r="D46" s="23">
        <v>87946</v>
      </c>
      <c r="E46" s="21">
        <v>867</v>
      </c>
      <c r="F46" s="21">
        <v>338</v>
      </c>
      <c r="G46" s="23">
        <v>1205</v>
      </c>
      <c r="H46" s="21">
        <v>239</v>
      </c>
      <c r="I46" s="21">
        <v>156</v>
      </c>
      <c r="J46" s="23">
        <v>395</v>
      </c>
      <c r="K46" s="21">
        <v>89546</v>
      </c>
      <c r="L46" s="5">
        <v>169</v>
      </c>
      <c r="M46" s="2">
        <v>188</v>
      </c>
      <c r="N46" s="3">
        <v>357</v>
      </c>
      <c r="O46" s="15">
        <v>2</v>
      </c>
      <c r="P46" s="15">
        <v>1</v>
      </c>
      <c r="Q46" s="19">
        <v>3</v>
      </c>
      <c r="R46" s="2">
        <v>3</v>
      </c>
      <c r="S46" s="2">
        <v>2</v>
      </c>
      <c r="T46" s="2">
        <v>5</v>
      </c>
      <c r="U46" s="7">
        <v>365</v>
      </c>
    </row>
    <row r="47" spans="1:21">
      <c r="A47" s="11">
        <v>41</v>
      </c>
      <c r="B47" s="20">
        <v>44782</v>
      </c>
      <c r="C47" s="21">
        <v>43058</v>
      </c>
      <c r="D47" s="23">
        <v>87840</v>
      </c>
      <c r="E47" s="21">
        <v>907</v>
      </c>
      <c r="F47" s="21">
        <v>327</v>
      </c>
      <c r="G47" s="23">
        <v>1234</v>
      </c>
      <c r="H47" s="21">
        <v>227</v>
      </c>
      <c r="I47" s="21">
        <v>154</v>
      </c>
      <c r="J47" s="23">
        <v>381</v>
      </c>
      <c r="K47" s="21">
        <v>89455</v>
      </c>
      <c r="L47" s="5">
        <v>186</v>
      </c>
      <c r="M47" s="2">
        <v>178</v>
      </c>
      <c r="N47" s="3">
        <v>364</v>
      </c>
      <c r="O47" s="15">
        <v>5</v>
      </c>
      <c r="P47" s="15">
        <v>1</v>
      </c>
      <c r="Q47" s="19">
        <v>6</v>
      </c>
      <c r="R47" s="2">
        <v>4</v>
      </c>
      <c r="S47" s="2">
        <v>2</v>
      </c>
      <c r="T47" s="2">
        <v>6</v>
      </c>
      <c r="U47" s="7">
        <v>376</v>
      </c>
    </row>
    <row r="48" spans="1:21">
      <c r="A48" s="11">
        <v>42</v>
      </c>
      <c r="B48" s="20">
        <v>42114</v>
      </c>
      <c r="C48" s="21">
        <v>41216</v>
      </c>
      <c r="D48" s="23">
        <v>83330</v>
      </c>
      <c r="E48" s="21">
        <v>800</v>
      </c>
      <c r="F48" s="21">
        <v>280</v>
      </c>
      <c r="G48" s="23">
        <v>1080</v>
      </c>
      <c r="H48" s="21">
        <v>185</v>
      </c>
      <c r="I48" s="21">
        <v>173</v>
      </c>
      <c r="J48" s="23">
        <v>358</v>
      </c>
      <c r="K48" s="21">
        <v>84768</v>
      </c>
      <c r="L48" s="5">
        <v>163</v>
      </c>
      <c r="M48" s="2">
        <v>157</v>
      </c>
      <c r="N48" s="3">
        <v>320</v>
      </c>
      <c r="O48" s="15">
        <v>3</v>
      </c>
      <c r="P48" s="15">
        <v>2</v>
      </c>
      <c r="Q48" s="19">
        <v>5</v>
      </c>
      <c r="R48" s="2">
        <v>1</v>
      </c>
      <c r="S48" s="2">
        <v>2</v>
      </c>
      <c r="T48" s="2">
        <v>3</v>
      </c>
      <c r="U48" s="7">
        <v>328</v>
      </c>
    </row>
    <row r="49" spans="1:21">
      <c r="A49" s="11">
        <v>43</v>
      </c>
      <c r="B49" s="20">
        <v>39540</v>
      </c>
      <c r="C49" s="21">
        <v>38881</v>
      </c>
      <c r="D49" s="23">
        <v>78421</v>
      </c>
      <c r="E49" s="21">
        <v>792</v>
      </c>
      <c r="F49" s="21">
        <v>296</v>
      </c>
      <c r="G49" s="23">
        <v>1088</v>
      </c>
      <c r="H49" s="21">
        <v>198</v>
      </c>
      <c r="I49" s="21">
        <v>147</v>
      </c>
      <c r="J49" s="23">
        <v>345</v>
      </c>
      <c r="K49" s="21">
        <v>79854</v>
      </c>
      <c r="L49" s="5">
        <v>157</v>
      </c>
      <c r="M49" s="2">
        <v>123</v>
      </c>
      <c r="N49" s="3">
        <v>280</v>
      </c>
      <c r="O49" s="15">
        <v>5</v>
      </c>
      <c r="P49" s="15">
        <v>2</v>
      </c>
      <c r="Q49" s="19">
        <v>7</v>
      </c>
      <c r="R49" s="2">
        <v>3</v>
      </c>
      <c r="S49" s="2">
        <v>5</v>
      </c>
      <c r="T49" s="2">
        <v>8</v>
      </c>
      <c r="U49" s="7">
        <v>295</v>
      </c>
    </row>
    <row r="50" spans="1:21">
      <c r="A50" s="11">
        <v>44</v>
      </c>
      <c r="B50" s="20">
        <v>37285</v>
      </c>
      <c r="C50" s="21">
        <v>36623</v>
      </c>
      <c r="D50" s="23">
        <v>73908</v>
      </c>
      <c r="E50" s="21">
        <v>764</v>
      </c>
      <c r="F50" s="21">
        <v>286</v>
      </c>
      <c r="G50" s="23">
        <v>1050</v>
      </c>
      <c r="H50" s="21">
        <v>181</v>
      </c>
      <c r="I50" s="21">
        <v>141</v>
      </c>
      <c r="J50" s="23">
        <v>322</v>
      </c>
      <c r="K50" s="21">
        <v>75280</v>
      </c>
      <c r="L50" s="5">
        <v>154</v>
      </c>
      <c r="M50" s="2">
        <v>157</v>
      </c>
      <c r="N50" s="3">
        <v>311</v>
      </c>
      <c r="O50" s="15">
        <v>6</v>
      </c>
      <c r="P50" s="15">
        <v>1</v>
      </c>
      <c r="Q50" s="19">
        <v>7</v>
      </c>
      <c r="R50" s="2">
        <v>3</v>
      </c>
      <c r="S50" s="2">
        <v>1</v>
      </c>
      <c r="T50" s="2">
        <v>4</v>
      </c>
      <c r="U50" s="7">
        <v>322</v>
      </c>
    </row>
    <row r="51" spans="1:21">
      <c r="A51" s="11">
        <v>45</v>
      </c>
      <c r="B51" s="20">
        <v>36010</v>
      </c>
      <c r="C51" s="21">
        <v>35596</v>
      </c>
      <c r="D51" s="23">
        <v>71606</v>
      </c>
      <c r="E51" s="21">
        <v>786</v>
      </c>
      <c r="F51" s="21">
        <v>251</v>
      </c>
      <c r="G51" s="23">
        <v>1037</v>
      </c>
      <c r="H51" s="21">
        <v>206</v>
      </c>
      <c r="I51" s="21">
        <v>124</v>
      </c>
      <c r="J51" s="23">
        <v>330</v>
      </c>
      <c r="K51" s="21">
        <v>72973</v>
      </c>
      <c r="L51" s="5">
        <v>159</v>
      </c>
      <c r="M51" s="2">
        <v>142</v>
      </c>
      <c r="N51" s="3">
        <v>301</v>
      </c>
      <c r="O51" s="15">
        <v>4</v>
      </c>
      <c r="P51" s="15"/>
      <c r="Q51" s="19">
        <v>4</v>
      </c>
      <c r="R51" s="2">
        <v>3</v>
      </c>
      <c r="S51" s="2">
        <v>2</v>
      </c>
      <c r="T51" s="2">
        <v>5</v>
      </c>
      <c r="U51" s="7">
        <v>310</v>
      </c>
    </row>
    <row r="52" spans="1:21">
      <c r="A52" s="11">
        <v>46</v>
      </c>
      <c r="B52" s="20">
        <v>35322</v>
      </c>
      <c r="C52" s="21">
        <v>35046</v>
      </c>
      <c r="D52" s="23">
        <v>70368</v>
      </c>
      <c r="E52" s="21">
        <v>776</v>
      </c>
      <c r="F52" s="21">
        <v>269</v>
      </c>
      <c r="G52" s="23">
        <v>1045</v>
      </c>
      <c r="H52" s="21">
        <v>145</v>
      </c>
      <c r="I52" s="21">
        <v>110</v>
      </c>
      <c r="J52" s="23">
        <v>255</v>
      </c>
      <c r="K52" s="21">
        <v>71668</v>
      </c>
      <c r="L52" s="5">
        <v>128</v>
      </c>
      <c r="M52" s="2">
        <v>131</v>
      </c>
      <c r="N52" s="3">
        <v>259</v>
      </c>
      <c r="O52" s="15">
        <v>4</v>
      </c>
      <c r="P52" s="15"/>
      <c r="Q52" s="19">
        <v>4</v>
      </c>
      <c r="R52" s="2">
        <v>2</v>
      </c>
      <c r="S52" s="2">
        <v>2</v>
      </c>
      <c r="T52" s="2">
        <v>4</v>
      </c>
      <c r="U52" s="7">
        <v>267</v>
      </c>
    </row>
    <row r="53" spans="1:21">
      <c r="A53" s="11">
        <v>47</v>
      </c>
      <c r="B53" s="20">
        <v>33279</v>
      </c>
      <c r="C53" s="21">
        <v>33525</v>
      </c>
      <c r="D53" s="23">
        <v>66804</v>
      </c>
      <c r="E53" s="21">
        <v>792</v>
      </c>
      <c r="F53" s="21">
        <v>269</v>
      </c>
      <c r="G53" s="23">
        <v>1061</v>
      </c>
      <c r="H53" s="21">
        <v>187</v>
      </c>
      <c r="I53" s="21">
        <v>116</v>
      </c>
      <c r="J53" s="23">
        <v>303</v>
      </c>
      <c r="K53" s="21">
        <v>68168</v>
      </c>
      <c r="L53" s="5">
        <v>109</v>
      </c>
      <c r="M53" s="2">
        <v>133</v>
      </c>
      <c r="N53" s="3">
        <v>242</v>
      </c>
      <c r="O53" s="15">
        <v>6</v>
      </c>
      <c r="P53" s="15">
        <v>3</v>
      </c>
      <c r="Q53" s="19">
        <v>9</v>
      </c>
      <c r="R53" s="2">
        <v>3</v>
      </c>
      <c r="S53" s="2">
        <v>0</v>
      </c>
      <c r="T53" s="2">
        <v>3</v>
      </c>
      <c r="U53" s="7">
        <v>254</v>
      </c>
    </row>
    <row r="54" spans="1:21">
      <c r="A54" s="11">
        <v>48</v>
      </c>
      <c r="B54" s="20">
        <v>33676</v>
      </c>
      <c r="C54" s="21">
        <v>33785</v>
      </c>
      <c r="D54" s="23">
        <v>67461</v>
      </c>
      <c r="E54" s="21">
        <v>769</v>
      </c>
      <c r="F54" s="21">
        <v>245</v>
      </c>
      <c r="G54" s="23">
        <v>1014</v>
      </c>
      <c r="H54" s="21">
        <v>148</v>
      </c>
      <c r="I54" s="21">
        <v>129</v>
      </c>
      <c r="J54" s="23">
        <v>277</v>
      </c>
      <c r="K54" s="21">
        <v>68752</v>
      </c>
      <c r="L54" s="5">
        <v>119</v>
      </c>
      <c r="M54" s="2">
        <v>98</v>
      </c>
      <c r="N54" s="3">
        <v>217</v>
      </c>
      <c r="O54" s="15">
        <v>6</v>
      </c>
      <c r="P54" s="15">
        <v>2</v>
      </c>
      <c r="Q54" s="19">
        <v>8</v>
      </c>
      <c r="R54" s="2">
        <v>4</v>
      </c>
      <c r="S54" s="2">
        <v>3</v>
      </c>
      <c r="T54" s="2">
        <v>7</v>
      </c>
      <c r="U54" s="7">
        <v>232</v>
      </c>
    </row>
    <row r="55" spans="1:21">
      <c r="A55" s="11">
        <v>49</v>
      </c>
      <c r="B55" s="20">
        <v>34537</v>
      </c>
      <c r="C55" s="21">
        <v>35385</v>
      </c>
      <c r="D55" s="23">
        <v>69922</v>
      </c>
      <c r="E55" s="21">
        <v>729</v>
      </c>
      <c r="F55" s="21">
        <v>199</v>
      </c>
      <c r="G55" s="23">
        <v>928</v>
      </c>
      <c r="H55" s="21">
        <v>154</v>
      </c>
      <c r="I55" s="21">
        <v>95</v>
      </c>
      <c r="J55" s="23">
        <v>249</v>
      </c>
      <c r="K55" s="21">
        <v>71099</v>
      </c>
      <c r="L55" s="5">
        <v>111</v>
      </c>
      <c r="M55" s="2">
        <v>103</v>
      </c>
      <c r="N55" s="3">
        <v>214</v>
      </c>
      <c r="O55" s="15">
        <v>4</v>
      </c>
      <c r="P55" s="15">
        <v>2</v>
      </c>
      <c r="Q55" s="19">
        <v>6</v>
      </c>
      <c r="R55" s="2">
        <v>4</v>
      </c>
      <c r="S55" s="2">
        <v>1</v>
      </c>
      <c r="T55" s="2">
        <v>5</v>
      </c>
      <c r="U55" s="7">
        <v>225</v>
      </c>
    </row>
    <row r="56" spans="1:21">
      <c r="A56" s="11">
        <v>50</v>
      </c>
      <c r="B56" s="20">
        <v>35582</v>
      </c>
      <c r="C56" s="21">
        <v>36444</v>
      </c>
      <c r="D56" s="23">
        <v>72026</v>
      </c>
      <c r="E56" s="21">
        <v>707</v>
      </c>
      <c r="F56" s="21">
        <v>212</v>
      </c>
      <c r="G56" s="23">
        <v>919</v>
      </c>
      <c r="H56" s="21">
        <v>146</v>
      </c>
      <c r="I56" s="21">
        <v>102</v>
      </c>
      <c r="J56" s="23">
        <v>248</v>
      </c>
      <c r="K56" s="21">
        <v>73193</v>
      </c>
      <c r="L56" s="5">
        <v>110</v>
      </c>
      <c r="M56" s="2">
        <v>132</v>
      </c>
      <c r="N56" s="3">
        <v>242</v>
      </c>
      <c r="O56" s="15">
        <v>6</v>
      </c>
      <c r="P56" s="15">
        <v>2</v>
      </c>
      <c r="Q56" s="19">
        <v>8</v>
      </c>
      <c r="R56" s="2">
        <v>2</v>
      </c>
      <c r="S56" s="2">
        <v>2</v>
      </c>
      <c r="T56" s="2">
        <v>4</v>
      </c>
      <c r="U56" s="7">
        <v>254</v>
      </c>
    </row>
    <row r="57" spans="1:21">
      <c r="A57" s="11">
        <v>51</v>
      </c>
      <c r="B57" s="20">
        <v>36849</v>
      </c>
      <c r="C57" s="21">
        <v>37634</v>
      </c>
      <c r="D57" s="23">
        <v>74483</v>
      </c>
      <c r="E57" s="21">
        <v>664</v>
      </c>
      <c r="F57" s="21">
        <v>237</v>
      </c>
      <c r="G57" s="23">
        <v>901</v>
      </c>
      <c r="H57" s="21">
        <v>154</v>
      </c>
      <c r="I57" s="21">
        <v>85</v>
      </c>
      <c r="J57" s="23">
        <v>239</v>
      </c>
      <c r="K57" s="21">
        <v>75623</v>
      </c>
      <c r="L57" s="5">
        <v>97</v>
      </c>
      <c r="M57" s="2">
        <v>115</v>
      </c>
      <c r="N57" s="3">
        <v>212</v>
      </c>
      <c r="O57" s="15">
        <v>4</v>
      </c>
      <c r="P57" s="15">
        <v>3</v>
      </c>
      <c r="Q57" s="19">
        <v>7</v>
      </c>
      <c r="R57" s="2">
        <v>2</v>
      </c>
      <c r="S57" s="2">
        <v>4</v>
      </c>
      <c r="T57" s="2">
        <v>6</v>
      </c>
      <c r="U57" s="7">
        <v>225</v>
      </c>
    </row>
    <row r="58" spans="1:21">
      <c r="A58" s="11">
        <v>52</v>
      </c>
      <c r="B58" s="20">
        <v>36285</v>
      </c>
      <c r="C58" s="21">
        <v>37015</v>
      </c>
      <c r="D58" s="23">
        <v>73300</v>
      </c>
      <c r="E58" s="21">
        <v>643</v>
      </c>
      <c r="F58" s="21">
        <v>229</v>
      </c>
      <c r="G58" s="23">
        <v>872</v>
      </c>
      <c r="H58" s="21">
        <v>140</v>
      </c>
      <c r="I58" s="21">
        <v>92</v>
      </c>
      <c r="J58" s="23">
        <v>232</v>
      </c>
      <c r="K58" s="21">
        <v>74404</v>
      </c>
      <c r="L58" s="5">
        <v>124</v>
      </c>
      <c r="M58" s="2">
        <v>106</v>
      </c>
      <c r="N58" s="3">
        <v>230</v>
      </c>
      <c r="O58" s="15">
        <v>6</v>
      </c>
      <c r="P58" s="15">
        <v>1</v>
      </c>
      <c r="Q58" s="19">
        <v>7</v>
      </c>
      <c r="R58" s="2">
        <v>2</v>
      </c>
      <c r="S58" s="2">
        <v>2</v>
      </c>
      <c r="T58" s="2">
        <v>4</v>
      </c>
      <c r="U58" s="7">
        <v>241</v>
      </c>
    </row>
    <row r="59" spans="1:21">
      <c r="A59" s="11">
        <v>53</v>
      </c>
      <c r="B59" s="20">
        <v>34565</v>
      </c>
      <c r="C59" s="21">
        <v>35675</v>
      </c>
      <c r="D59" s="23">
        <v>70240</v>
      </c>
      <c r="E59" s="21">
        <v>594</v>
      </c>
      <c r="F59" s="21">
        <v>227</v>
      </c>
      <c r="G59" s="23">
        <v>821</v>
      </c>
      <c r="H59" s="21">
        <v>127</v>
      </c>
      <c r="I59" s="21">
        <v>100</v>
      </c>
      <c r="J59" s="23">
        <v>227</v>
      </c>
      <c r="K59" s="21">
        <v>71288</v>
      </c>
      <c r="L59" s="5">
        <v>109</v>
      </c>
      <c r="M59" s="2">
        <v>117</v>
      </c>
      <c r="N59" s="3">
        <v>226</v>
      </c>
      <c r="O59" s="15">
        <v>3</v>
      </c>
      <c r="P59" s="15">
        <v>3</v>
      </c>
      <c r="Q59" s="19">
        <v>6</v>
      </c>
      <c r="R59" s="2">
        <v>3</v>
      </c>
      <c r="S59" s="2">
        <v>2</v>
      </c>
      <c r="T59" s="2">
        <v>5</v>
      </c>
      <c r="U59" s="7">
        <v>237</v>
      </c>
    </row>
    <row r="60" spans="1:21">
      <c r="A60" s="11">
        <v>54</v>
      </c>
      <c r="B60" s="20">
        <v>35333</v>
      </c>
      <c r="C60" s="21">
        <v>37070</v>
      </c>
      <c r="D60" s="23">
        <v>72403</v>
      </c>
      <c r="E60" s="21">
        <v>611</v>
      </c>
      <c r="F60" s="21">
        <v>240</v>
      </c>
      <c r="G60" s="23">
        <v>851</v>
      </c>
      <c r="H60" s="21">
        <v>129</v>
      </c>
      <c r="I60" s="21">
        <v>81</v>
      </c>
      <c r="J60" s="23">
        <v>210</v>
      </c>
      <c r="K60" s="21">
        <v>73464</v>
      </c>
      <c r="L60" s="5">
        <v>103</v>
      </c>
      <c r="M60" s="2">
        <v>113</v>
      </c>
      <c r="N60" s="3">
        <v>216</v>
      </c>
      <c r="O60" s="15">
        <v>3</v>
      </c>
      <c r="P60" s="15"/>
      <c r="Q60" s="19">
        <v>3</v>
      </c>
      <c r="R60" s="2">
        <v>4</v>
      </c>
      <c r="S60" s="2">
        <v>2</v>
      </c>
      <c r="T60" s="2">
        <v>6</v>
      </c>
      <c r="U60" s="7">
        <v>225</v>
      </c>
    </row>
    <row r="61" spans="1:21">
      <c r="A61" s="11">
        <v>55</v>
      </c>
      <c r="B61" s="20">
        <v>35406</v>
      </c>
      <c r="C61" s="21">
        <v>36885</v>
      </c>
      <c r="D61" s="23">
        <v>72291</v>
      </c>
      <c r="E61" s="21">
        <v>513</v>
      </c>
      <c r="F61" s="21">
        <v>188</v>
      </c>
      <c r="G61" s="23">
        <v>701</v>
      </c>
      <c r="H61" s="21">
        <v>99</v>
      </c>
      <c r="I61" s="21">
        <v>82</v>
      </c>
      <c r="J61" s="23">
        <v>181</v>
      </c>
      <c r="K61" s="21">
        <v>73173</v>
      </c>
      <c r="L61" s="5">
        <v>103</v>
      </c>
      <c r="M61" s="2">
        <v>121</v>
      </c>
      <c r="N61" s="3">
        <v>224</v>
      </c>
      <c r="O61" s="15">
        <v>1</v>
      </c>
      <c r="P61" s="15">
        <v>1</v>
      </c>
      <c r="Q61" s="19">
        <v>2</v>
      </c>
      <c r="R61" s="2">
        <v>2</v>
      </c>
      <c r="S61" s="2">
        <v>3</v>
      </c>
      <c r="T61" s="2">
        <v>5</v>
      </c>
      <c r="U61" s="7">
        <v>231</v>
      </c>
    </row>
    <row r="62" spans="1:21">
      <c r="A62" s="11">
        <v>56</v>
      </c>
      <c r="B62" s="20">
        <v>34686</v>
      </c>
      <c r="C62" s="21">
        <v>36318</v>
      </c>
      <c r="D62" s="23">
        <v>71004</v>
      </c>
      <c r="E62" s="21">
        <v>541</v>
      </c>
      <c r="F62" s="21">
        <v>174</v>
      </c>
      <c r="G62" s="23">
        <v>715</v>
      </c>
      <c r="H62" s="21">
        <v>94</v>
      </c>
      <c r="I62" s="21">
        <v>70</v>
      </c>
      <c r="J62" s="23">
        <v>164</v>
      </c>
      <c r="K62" s="21">
        <v>71883</v>
      </c>
      <c r="L62" s="5">
        <v>108</v>
      </c>
      <c r="M62" s="2">
        <v>138</v>
      </c>
      <c r="N62" s="3">
        <v>246</v>
      </c>
      <c r="O62" s="15">
        <v>1</v>
      </c>
      <c r="P62" s="15">
        <v>1</v>
      </c>
      <c r="Q62" s="19">
        <v>2</v>
      </c>
      <c r="R62" s="2">
        <v>1</v>
      </c>
      <c r="S62" s="2">
        <v>0</v>
      </c>
      <c r="T62" s="2">
        <v>1</v>
      </c>
      <c r="U62" s="7">
        <v>249</v>
      </c>
    </row>
    <row r="63" spans="1:21">
      <c r="A63" s="11">
        <v>57</v>
      </c>
      <c r="B63" s="20">
        <v>35642</v>
      </c>
      <c r="C63" s="21">
        <v>38069</v>
      </c>
      <c r="D63" s="23">
        <v>73711</v>
      </c>
      <c r="E63" s="21">
        <v>480</v>
      </c>
      <c r="F63" s="21">
        <v>191</v>
      </c>
      <c r="G63" s="23">
        <v>671</v>
      </c>
      <c r="H63" s="21">
        <v>90</v>
      </c>
      <c r="I63" s="21">
        <v>65</v>
      </c>
      <c r="J63" s="23">
        <v>155</v>
      </c>
      <c r="K63" s="21">
        <v>74537</v>
      </c>
      <c r="L63" s="5">
        <v>139</v>
      </c>
      <c r="M63" s="2">
        <v>134</v>
      </c>
      <c r="N63" s="3">
        <v>273</v>
      </c>
      <c r="O63" s="15">
        <v>3</v>
      </c>
      <c r="P63" s="15"/>
      <c r="Q63" s="19">
        <v>3</v>
      </c>
      <c r="R63" s="2">
        <v>0</v>
      </c>
      <c r="S63" s="2">
        <v>2</v>
      </c>
      <c r="T63" s="2">
        <v>2</v>
      </c>
      <c r="U63" s="7">
        <v>278</v>
      </c>
    </row>
    <row r="64" spans="1:21">
      <c r="A64" s="11">
        <v>58</v>
      </c>
      <c r="B64" s="20">
        <v>36385</v>
      </c>
      <c r="C64" s="21">
        <v>39141</v>
      </c>
      <c r="D64" s="23">
        <v>75526</v>
      </c>
      <c r="E64" s="21">
        <v>485</v>
      </c>
      <c r="F64" s="21">
        <v>182</v>
      </c>
      <c r="G64" s="23">
        <v>667</v>
      </c>
      <c r="H64" s="21">
        <v>75</v>
      </c>
      <c r="I64" s="21">
        <v>64</v>
      </c>
      <c r="J64" s="23">
        <v>139</v>
      </c>
      <c r="K64" s="21">
        <v>76332</v>
      </c>
      <c r="L64" s="5">
        <v>107</v>
      </c>
      <c r="M64" s="2">
        <v>133</v>
      </c>
      <c r="N64" s="3">
        <v>240</v>
      </c>
      <c r="O64" s="15">
        <v>3</v>
      </c>
      <c r="P64" s="15"/>
      <c r="Q64" s="19">
        <v>3</v>
      </c>
      <c r="R64" s="2">
        <v>3</v>
      </c>
      <c r="S64" s="2">
        <v>3</v>
      </c>
      <c r="T64" s="2">
        <v>6</v>
      </c>
      <c r="U64" s="7">
        <v>249</v>
      </c>
    </row>
    <row r="65" spans="1:21">
      <c r="A65" s="11">
        <v>59</v>
      </c>
      <c r="B65" s="20">
        <v>36186</v>
      </c>
      <c r="C65" s="21">
        <v>40337</v>
      </c>
      <c r="D65" s="23">
        <v>76523</v>
      </c>
      <c r="E65" s="21">
        <v>467</v>
      </c>
      <c r="F65" s="21">
        <v>213</v>
      </c>
      <c r="G65" s="23">
        <v>680</v>
      </c>
      <c r="H65" s="21">
        <v>90</v>
      </c>
      <c r="I65" s="21">
        <v>56</v>
      </c>
      <c r="J65" s="23">
        <v>146</v>
      </c>
      <c r="K65" s="21">
        <v>77349</v>
      </c>
      <c r="L65" s="5">
        <v>120</v>
      </c>
      <c r="M65" s="2">
        <v>157</v>
      </c>
      <c r="N65" s="3">
        <v>277</v>
      </c>
      <c r="O65" s="15">
        <v>2</v>
      </c>
      <c r="P65" s="15">
        <v>4</v>
      </c>
      <c r="Q65" s="19">
        <v>6</v>
      </c>
      <c r="R65" s="2">
        <v>1</v>
      </c>
      <c r="S65" s="2">
        <v>0</v>
      </c>
      <c r="T65" s="2">
        <v>1</v>
      </c>
      <c r="U65" s="7">
        <v>284</v>
      </c>
    </row>
    <row r="66" spans="1:21">
      <c r="A66" s="11">
        <v>60</v>
      </c>
      <c r="B66" s="20">
        <v>35654</v>
      </c>
      <c r="C66" s="21">
        <v>39894</v>
      </c>
      <c r="D66" s="23">
        <v>75548</v>
      </c>
      <c r="E66" s="21">
        <v>442</v>
      </c>
      <c r="F66" s="21">
        <v>205</v>
      </c>
      <c r="G66" s="23">
        <v>647</v>
      </c>
      <c r="H66" s="21">
        <v>71</v>
      </c>
      <c r="I66" s="21">
        <v>67</v>
      </c>
      <c r="J66" s="23">
        <v>138</v>
      </c>
      <c r="K66" s="21">
        <v>76333</v>
      </c>
      <c r="L66" s="5">
        <v>122</v>
      </c>
      <c r="M66" s="2">
        <v>167</v>
      </c>
      <c r="N66" s="3">
        <v>289</v>
      </c>
      <c r="O66" s="15">
        <v>3</v>
      </c>
      <c r="P66" s="15">
        <v>1</v>
      </c>
      <c r="Q66" s="19">
        <v>4</v>
      </c>
      <c r="R66" s="2">
        <v>0</v>
      </c>
      <c r="S66" s="2">
        <v>2</v>
      </c>
      <c r="T66" s="2">
        <v>2</v>
      </c>
      <c r="U66" s="7">
        <v>295</v>
      </c>
    </row>
    <row r="67" spans="1:21">
      <c r="A67" s="11">
        <v>61</v>
      </c>
      <c r="B67" s="20">
        <v>34455</v>
      </c>
      <c r="C67" s="21">
        <v>38733</v>
      </c>
      <c r="D67" s="23">
        <v>73188</v>
      </c>
      <c r="E67" s="21">
        <v>417</v>
      </c>
      <c r="F67" s="21">
        <v>220</v>
      </c>
      <c r="G67" s="23">
        <v>637</v>
      </c>
      <c r="H67" s="21">
        <v>62</v>
      </c>
      <c r="I67" s="21">
        <v>47</v>
      </c>
      <c r="J67" s="23">
        <v>109</v>
      </c>
      <c r="K67" s="21">
        <v>73934</v>
      </c>
      <c r="L67" s="5">
        <v>151</v>
      </c>
      <c r="M67" s="2">
        <v>175</v>
      </c>
      <c r="N67" s="3">
        <v>326</v>
      </c>
      <c r="O67" s="15">
        <v>1</v>
      </c>
      <c r="P67" s="15"/>
      <c r="Q67" s="19">
        <v>1</v>
      </c>
      <c r="R67" s="2">
        <v>1</v>
      </c>
      <c r="S67" s="2">
        <v>0</v>
      </c>
      <c r="T67" s="2">
        <v>1</v>
      </c>
      <c r="U67" s="7">
        <v>328</v>
      </c>
    </row>
    <row r="68" spans="1:21">
      <c r="A68" s="11">
        <v>62</v>
      </c>
      <c r="B68" s="20">
        <v>33445</v>
      </c>
      <c r="C68" s="21">
        <v>37993</v>
      </c>
      <c r="D68" s="23">
        <v>71438</v>
      </c>
      <c r="E68" s="21">
        <v>428</v>
      </c>
      <c r="F68" s="21">
        <v>239</v>
      </c>
      <c r="G68" s="23">
        <v>667</v>
      </c>
      <c r="H68" s="21">
        <v>63</v>
      </c>
      <c r="I68" s="21">
        <v>44</v>
      </c>
      <c r="J68" s="23">
        <v>107</v>
      </c>
      <c r="K68" s="21">
        <v>72212</v>
      </c>
      <c r="L68" s="5">
        <v>161</v>
      </c>
      <c r="M68" s="2">
        <v>175</v>
      </c>
      <c r="N68" s="3">
        <v>336</v>
      </c>
      <c r="O68" s="15">
        <v>5</v>
      </c>
      <c r="P68" s="15">
        <v>4</v>
      </c>
      <c r="Q68" s="19">
        <v>9</v>
      </c>
      <c r="R68" s="2">
        <v>3</v>
      </c>
      <c r="S68" s="2">
        <v>2</v>
      </c>
      <c r="T68" s="2">
        <v>5</v>
      </c>
      <c r="U68" s="7">
        <v>350</v>
      </c>
    </row>
    <row r="69" spans="1:21">
      <c r="A69" s="11">
        <v>63</v>
      </c>
      <c r="B69" s="20">
        <v>32615</v>
      </c>
      <c r="C69" s="21">
        <v>38119</v>
      </c>
      <c r="D69" s="23">
        <v>70734</v>
      </c>
      <c r="E69" s="21">
        <v>373</v>
      </c>
      <c r="F69" s="21">
        <v>254</v>
      </c>
      <c r="G69" s="23">
        <v>627</v>
      </c>
      <c r="H69" s="21">
        <v>70</v>
      </c>
      <c r="I69" s="21">
        <v>49</v>
      </c>
      <c r="J69" s="23">
        <v>119</v>
      </c>
      <c r="K69" s="21">
        <v>71480</v>
      </c>
      <c r="L69" s="5">
        <v>140</v>
      </c>
      <c r="M69" s="2">
        <v>162</v>
      </c>
      <c r="N69" s="3">
        <v>302</v>
      </c>
      <c r="O69" s="15">
        <v>4</v>
      </c>
      <c r="P69" s="15">
        <v>1</v>
      </c>
      <c r="Q69" s="19">
        <v>5</v>
      </c>
      <c r="R69" s="2">
        <v>1</v>
      </c>
      <c r="S69" s="2">
        <v>1</v>
      </c>
      <c r="T69" s="2">
        <v>2</v>
      </c>
      <c r="U69" s="7">
        <v>309</v>
      </c>
    </row>
    <row r="70" spans="1:21">
      <c r="A70" s="11">
        <v>64</v>
      </c>
      <c r="B70" s="20">
        <v>31270</v>
      </c>
      <c r="C70" s="21">
        <v>37331</v>
      </c>
      <c r="D70" s="23">
        <v>68601</v>
      </c>
      <c r="E70" s="21">
        <v>401</v>
      </c>
      <c r="F70" s="21">
        <v>245</v>
      </c>
      <c r="G70" s="23">
        <v>646</v>
      </c>
      <c r="H70" s="21">
        <v>43</v>
      </c>
      <c r="I70" s="21">
        <v>43</v>
      </c>
      <c r="J70" s="23">
        <v>86</v>
      </c>
      <c r="K70" s="21">
        <v>69333</v>
      </c>
      <c r="L70" s="5">
        <v>135</v>
      </c>
      <c r="M70" s="2">
        <v>188</v>
      </c>
      <c r="N70" s="3">
        <v>323</v>
      </c>
      <c r="O70" s="15">
        <v>3</v>
      </c>
      <c r="P70" s="15"/>
      <c r="Q70" s="19">
        <v>3</v>
      </c>
      <c r="R70" s="2">
        <v>1</v>
      </c>
      <c r="S70" s="2">
        <v>0</v>
      </c>
      <c r="T70" s="2">
        <v>1</v>
      </c>
      <c r="U70" s="7">
        <v>327</v>
      </c>
    </row>
    <row r="71" spans="1:21">
      <c r="A71" s="11" t="s">
        <v>7</v>
      </c>
      <c r="B71" s="20">
        <v>299459</v>
      </c>
      <c r="C71" s="21">
        <v>476808</v>
      </c>
      <c r="D71" s="23">
        <v>776267</v>
      </c>
      <c r="E71" s="21">
        <v>3367</v>
      </c>
      <c r="F71" s="21">
        <v>2963</v>
      </c>
      <c r="G71" s="23">
        <v>6330</v>
      </c>
      <c r="H71" s="21">
        <v>587</v>
      </c>
      <c r="I71" s="21">
        <v>752</v>
      </c>
      <c r="J71" s="23">
        <v>1339</v>
      </c>
      <c r="K71" s="21">
        <v>783936</v>
      </c>
      <c r="L71" s="5">
        <v>1432</v>
      </c>
      <c r="M71" s="2">
        <v>2384</v>
      </c>
      <c r="N71" s="3">
        <v>3816</v>
      </c>
      <c r="O71" s="15">
        <v>27</v>
      </c>
      <c r="P71" s="15">
        <v>33</v>
      </c>
      <c r="Q71" s="19">
        <v>60</v>
      </c>
      <c r="R71" s="2">
        <v>10</v>
      </c>
      <c r="S71" s="2">
        <v>10</v>
      </c>
      <c r="T71" s="2">
        <v>20</v>
      </c>
      <c r="U71" s="7">
        <v>3896</v>
      </c>
    </row>
    <row r="72" spans="1:21">
      <c r="A72" s="11" t="s">
        <v>0</v>
      </c>
      <c r="B72" s="24">
        <v>2605148</v>
      </c>
      <c r="C72" s="24">
        <v>2755264</v>
      </c>
      <c r="D72" s="24">
        <v>5360412</v>
      </c>
      <c r="E72" s="24">
        <v>32506</v>
      </c>
      <c r="F72" s="24">
        <v>17930</v>
      </c>
      <c r="G72" s="24">
        <v>50436</v>
      </c>
      <c r="H72" s="24">
        <v>8428</v>
      </c>
      <c r="I72" s="24">
        <v>6976</v>
      </c>
      <c r="J72" s="24">
        <v>15404</v>
      </c>
      <c r="K72" s="24">
        <v>5426252</v>
      </c>
      <c r="L72" s="6">
        <v>9504</v>
      </c>
      <c r="M72" s="6">
        <v>10683</v>
      </c>
      <c r="N72" s="6">
        <v>20187</v>
      </c>
      <c r="O72" s="6">
        <v>208</v>
      </c>
      <c r="P72" s="6">
        <v>127</v>
      </c>
      <c r="Q72" s="6">
        <v>335</v>
      </c>
      <c r="R72" s="6">
        <v>138</v>
      </c>
      <c r="S72" s="6">
        <v>131</v>
      </c>
      <c r="T72" s="6">
        <v>269</v>
      </c>
      <c r="U72" s="8">
        <v>20791</v>
      </c>
    </row>
  </sheetData>
  <mergeCells count="10">
    <mergeCell ref="U4:U5"/>
    <mergeCell ref="L3:U3"/>
    <mergeCell ref="B4:D4"/>
    <mergeCell ref="E4:G4"/>
    <mergeCell ref="H4:J4"/>
    <mergeCell ref="L4:N4"/>
    <mergeCell ref="O4:Q4"/>
    <mergeCell ref="R4:T4"/>
    <mergeCell ref="K4:K5"/>
    <mergeCell ref="B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4"/>
  <sheetViews>
    <sheetView workbookViewId="0"/>
  </sheetViews>
  <sheetFormatPr defaultRowHeight="15"/>
  <cols>
    <col min="1" max="1" width="5.28515625" style="25" bestFit="1" customWidth="1"/>
    <col min="2" max="3" width="8.42578125" style="4" customWidth="1"/>
  </cols>
  <sheetData>
    <row r="1" spans="1:15">
      <c r="A1" s="12" t="s">
        <v>14</v>
      </c>
      <c r="H1" s="12" t="s">
        <v>16</v>
      </c>
      <c r="O1" s="12" t="s">
        <v>17</v>
      </c>
    </row>
    <row r="36" spans="1:7">
      <c r="A36" s="13"/>
      <c r="B36" s="81" t="s">
        <v>8</v>
      </c>
      <c r="C36" s="82"/>
      <c r="D36" s="82"/>
      <c r="E36" s="82"/>
      <c r="F36" s="82"/>
      <c r="G36" s="83"/>
    </row>
    <row r="37" spans="1:7">
      <c r="A37" s="31"/>
      <c r="B37" s="74" t="s">
        <v>2</v>
      </c>
      <c r="C37" s="74"/>
      <c r="D37" s="74" t="s">
        <v>3</v>
      </c>
      <c r="E37" s="74"/>
      <c r="F37" s="74" t="s">
        <v>15</v>
      </c>
      <c r="G37" s="74"/>
    </row>
    <row r="38" spans="1:7">
      <c r="A38" s="30"/>
      <c r="B38" s="37" t="s">
        <v>11</v>
      </c>
      <c r="C38" s="37" t="s">
        <v>10</v>
      </c>
      <c r="D38" s="37" t="s">
        <v>11</v>
      </c>
      <c r="E38" s="37" t="s">
        <v>10</v>
      </c>
      <c r="F38" s="37" t="s">
        <v>11</v>
      </c>
      <c r="G38" s="37" t="s">
        <v>10</v>
      </c>
    </row>
    <row r="39" spans="1:7">
      <c r="A39" s="30">
        <v>0</v>
      </c>
      <c r="B39" s="33">
        <f>Data1!B6/Data1!$D$72*(-100)</f>
        <v>-0.53807431219839064</v>
      </c>
      <c r="C39" s="33">
        <f>Data1!C6/Data1!$D$72*(100)</f>
        <v>0.50652822954653487</v>
      </c>
      <c r="D39" s="33">
        <f>Data1!E6/Data1!$G$72*(-100)</f>
        <v>-4.9567769053850422E-2</v>
      </c>
      <c r="E39" s="33">
        <f>Data1!F6/Data1!$G$72*(100)</f>
        <v>5.1550479816004441E-2</v>
      </c>
      <c r="F39" s="41">
        <f>Data1!H6/Data1!$J$72*(-100)</f>
        <v>-0.24019735133731498</v>
      </c>
      <c r="G39" s="42">
        <f>Data1!I6/Data1!$J$72*(100)</f>
        <v>0.17527914827317581</v>
      </c>
    </row>
    <row r="40" spans="1:7">
      <c r="A40" s="30">
        <v>1</v>
      </c>
      <c r="B40" s="33">
        <f>Data1!B7/Data1!$D$72*(-100)</f>
        <v>-0.53303738593227534</v>
      </c>
      <c r="C40" s="33">
        <f>Data1!C7/Data1!$D$72*(100)</f>
        <v>0.51154650053018313</v>
      </c>
      <c r="D40" s="33">
        <f>Data1!E7/Data1!$G$72*(-100)</f>
        <v>-6.1464033626774529E-2</v>
      </c>
      <c r="E40" s="33">
        <f>Data1!F7/Data1!$G$72*(100)</f>
        <v>7.1377587437544618E-2</v>
      </c>
      <c r="F40" s="33">
        <f>Data1!H7/Data1!$J$72*(-100)</f>
        <v>-0.14931186704752014</v>
      </c>
      <c r="G40" s="38">
        <f>Data1!I7/Data1!$J$72*(100)</f>
        <v>0.22721371072448715</v>
      </c>
    </row>
    <row r="41" spans="1:7">
      <c r="A41" s="30">
        <v>2</v>
      </c>
      <c r="B41" s="33">
        <f>Data1!B8/Data1!$D$72*(-100)</f>
        <v>-0.53322393875694629</v>
      </c>
      <c r="C41" s="33">
        <f>Data1!C8/Data1!$D$72*(100)</f>
        <v>0.50837510251077722</v>
      </c>
      <c r="D41" s="33">
        <f>Data1!E8/Data1!$G$72*(-100)</f>
        <v>-4.5602347529542391E-2</v>
      </c>
      <c r="E41" s="33">
        <f>Data1!F8/Data1!$G$72*(100)</f>
        <v>6.1464033626774529E-2</v>
      </c>
      <c r="F41" s="33">
        <f>Data1!H8/Data1!$J$72*(-100)</f>
        <v>-0.16878732796676188</v>
      </c>
      <c r="G41" s="38">
        <f>Data1!I8/Data1!$J$72*(100)</f>
        <v>0.18177096857958971</v>
      </c>
    </row>
    <row r="42" spans="1:7">
      <c r="A42" s="30">
        <v>3</v>
      </c>
      <c r="B42" s="33">
        <f>Data1!B9/Data1!$D$72*(-100)</f>
        <v>-0.54443576351966971</v>
      </c>
      <c r="C42" s="33">
        <f>Data1!C9/Data1!$D$72*(100)</f>
        <v>0.51089356564383481</v>
      </c>
      <c r="D42" s="33">
        <f>Data1!E9/Data1!$G$72*(-100)</f>
        <v>-5.948132286462051E-2</v>
      </c>
      <c r="E42" s="33">
        <f>Data1!F9/Data1!$G$72*(100)</f>
        <v>7.5343008961852656E-2</v>
      </c>
      <c r="F42" s="33">
        <f>Data1!H9/Data1!$J$72*(-100)</f>
        <v>-0.13632822643469228</v>
      </c>
      <c r="G42" s="38">
        <f>Data1!I9/Data1!$J$72*(100)</f>
        <v>0.12334458582186444</v>
      </c>
    </row>
    <row r="43" spans="1:7">
      <c r="A43" s="30">
        <v>4</v>
      </c>
      <c r="B43" s="33">
        <f>Data1!B10/Data1!$D$72*(-100)</f>
        <v>-0.58454462082392178</v>
      </c>
      <c r="C43" s="33">
        <f>Data1!C10/Data1!$D$72*(100)</f>
        <v>0.55911747082127272</v>
      </c>
      <c r="D43" s="33">
        <f>Data1!E10/Data1!$G$72*(-100)</f>
        <v>-7.7325719724006661E-2</v>
      </c>
      <c r="E43" s="33">
        <f>Data1!F10/Data1!$G$72*(100)</f>
        <v>6.5429455151082561E-2</v>
      </c>
      <c r="F43" s="33">
        <f>Data1!H10/Data1!$J$72*(-100)</f>
        <v>-0.15580368735393405</v>
      </c>
      <c r="G43" s="38">
        <f>Data1!I10/Data1!$J$72*(100)</f>
        <v>0.16229550766034795</v>
      </c>
    </row>
    <row r="44" spans="1:7">
      <c r="A44" s="30">
        <v>5</v>
      </c>
      <c r="B44" s="33">
        <f>Data1!B11/Data1!$D$72*(-100)</f>
        <v>-0.5463572576137804</v>
      </c>
      <c r="C44" s="33">
        <f>Data1!C11/Data1!$D$72*(100)</f>
        <v>0.53279486726020309</v>
      </c>
      <c r="D44" s="33">
        <f>Data1!E11/Data1!$G$72*(-100)</f>
        <v>-0.19430565469109365</v>
      </c>
      <c r="E44" s="33">
        <f>Data1!F11/Data1!$G$72*(100)</f>
        <v>0.16654770402093744</v>
      </c>
      <c r="F44" s="33">
        <f>Data1!H11/Data1!$J$72*(-100)</f>
        <v>-0.3245910153206959</v>
      </c>
      <c r="G44" s="38">
        <f>Data1!I11/Data1!$J$72*(100)</f>
        <v>0.22072189041807325</v>
      </c>
    </row>
    <row r="45" spans="1:7">
      <c r="A45" s="30">
        <v>6</v>
      </c>
      <c r="B45" s="33">
        <f>Data1!B12/Data1!$D$72*(-100)</f>
        <v>-0.57225078967810683</v>
      </c>
      <c r="C45" s="33">
        <f>Data1!C12/Data1!$D$72*(100)</f>
        <v>0.5367684424256941</v>
      </c>
      <c r="D45" s="33">
        <f>Data1!E12/Data1!$G$72*(-100)</f>
        <v>-0.26568324212863825</v>
      </c>
      <c r="E45" s="33">
        <f>Data1!F12/Data1!$G$72*(100)</f>
        <v>0.26766595289079226</v>
      </c>
      <c r="F45" s="33">
        <f>Data1!H12/Data1!$J$72*(-100)</f>
        <v>-0.29213191378862635</v>
      </c>
      <c r="G45" s="38">
        <f>Data1!I12/Data1!$J$72*(100)</f>
        <v>0.36354193715917943</v>
      </c>
    </row>
    <row r="46" spans="1:7">
      <c r="A46" s="30">
        <v>7</v>
      </c>
      <c r="B46" s="33">
        <f>Data1!B13/Data1!$D$72*(-100)</f>
        <v>-0.54294334092230223</v>
      </c>
      <c r="C46" s="33">
        <f>Data1!C13/Data1!$D$72*(100)</f>
        <v>0.51421420592297751</v>
      </c>
      <c r="D46" s="33">
        <f>Data1!E13/Data1!$G$72*(-100)</f>
        <v>-0.27163137441510032</v>
      </c>
      <c r="E46" s="33">
        <f>Data1!F13/Data1!$G$72*(100)</f>
        <v>0.26766595289079226</v>
      </c>
      <c r="F46" s="33">
        <f>Data1!H13/Data1!$J$72*(-100)</f>
        <v>-0.3570501168527655</v>
      </c>
      <c r="G46" s="38">
        <f>Data1!I13/Data1!$J$72*(100)</f>
        <v>0.29213191378862635</v>
      </c>
    </row>
    <row r="47" spans="1:7">
      <c r="A47" s="30">
        <v>8</v>
      </c>
      <c r="B47" s="33">
        <f>Data1!B14/Data1!$D$72*(-100)</f>
        <v>-0.51676997962096938</v>
      </c>
      <c r="C47" s="33">
        <f>Data1!C14/Data1!$D$72*(100)</f>
        <v>0.49111896622871531</v>
      </c>
      <c r="D47" s="33">
        <f>Data1!E14/Data1!$G$72*(-100)</f>
        <v>-0.29542390356094855</v>
      </c>
      <c r="E47" s="33">
        <f>Data1!F14/Data1!$G$72*(100)</f>
        <v>0.27361408517725433</v>
      </c>
      <c r="F47" s="33">
        <f>Data1!H14/Data1!$J$72*(-100)</f>
        <v>-0.44793560114256037</v>
      </c>
      <c r="G47" s="38">
        <f>Data1!I14/Data1!$J$72*(100)</f>
        <v>0.39600103869124909</v>
      </c>
    </row>
    <row r="48" spans="1:7">
      <c r="A48" s="30">
        <v>9</v>
      </c>
      <c r="B48" s="33">
        <f>Data1!B15/Data1!$D$72*(-100)</f>
        <v>-0.51369185801389894</v>
      </c>
      <c r="C48" s="33">
        <f>Data1!C15/Data1!$D$72*(100)</f>
        <v>0.48537313922885028</v>
      </c>
      <c r="D48" s="33">
        <f>Data1!E15/Data1!$G$72*(-100)</f>
        <v>-0.29740661432310256</v>
      </c>
      <c r="E48" s="33">
        <f>Data1!F15/Data1!$G$72*(100)</f>
        <v>0.27163137441510032</v>
      </c>
      <c r="F48" s="33">
        <f>Data1!H15/Data1!$J$72*(-100)</f>
        <v>-0.26616463256297063</v>
      </c>
      <c r="G48" s="38">
        <f>Data1!I15/Data1!$J$72*(100)</f>
        <v>0.25967281225655675</v>
      </c>
    </row>
    <row r="49" spans="1:7">
      <c r="A49" s="30">
        <v>10</v>
      </c>
      <c r="B49" s="33">
        <f>Data1!B16/Data1!$D$72*(-100)</f>
        <v>-0.51981079066310576</v>
      </c>
      <c r="C49" s="33">
        <f>Data1!C16/Data1!$D$72*(100)</f>
        <v>0.48962654363134772</v>
      </c>
      <c r="D49" s="33">
        <f>Data1!E16/Data1!$G$72*(-100)</f>
        <v>-0.25775239908002223</v>
      </c>
      <c r="E49" s="33">
        <f>Data1!F16/Data1!$G$72*(100)</f>
        <v>0.26568324212863825</v>
      </c>
      <c r="F49" s="33">
        <f>Data1!H16/Data1!$J$72*(-100)</f>
        <v>-0.35055829654635162</v>
      </c>
      <c r="G49" s="38">
        <f>Data1!I16/Data1!$J$72*(100)</f>
        <v>0.27914827317579849</v>
      </c>
    </row>
    <row r="50" spans="1:7">
      <c r="A50" s="30">
        <v>11</v>
      </c>
      <c r="B50" s="33">
        <f>Data1!B17/Data1!$D$72*(-100)</f>
        <v>-0.5140463083807737</v>
      </c>
      <c r="C50" s="33">
        <f>Data1!C17/Data1!$D$72*(100)</f>
        <v>0.48641783504700759</v>
      </c>
      <c r="D50" s="33">
        <f>Data1!E17/Data1!$G$72*(-100)</f>
        <v>-0.22008089459909591</v>
      </c>
      <c r="E50" s="33">
        <f>Data1!F17/Data1!$G$72*(100)</f>
        <v>0.24783884526925212</v>
      </c>
      <c r="F50" s="33">
        <f>Data1!H17/Data1!$J$72*(-100)</f>
        <v>-0.3570501168527655</v>
      </c>
      <c r="G50" s="38">
        <f>Data1!I17/Data1!$J$72*(100)</f>
        <v>0.29213191378862635</v>
      </c>
    </row>
    <row r="51" spans="1:7">
      <c r="A51" s="30">
        <v>12</v>
      </c>
      <c r="B51" s="33">
        <f>Data1!B18/Data1!$D$72*(-100)</f>
        <v>-0.49160400357285972</v>
      </c>
      <c r="C51" s="33">
        <f>Data1!C18/Data1!$D$72*(100)</f>
        <v>0.4656358503786649</v>
      </c>
      <c r="D51" s="33">
        <f>Data1!E18/Data1!$G$72*(-100)</f>
        <v>-0.22206360536124992</v>
      </c>
      <c r="E51" s="33">
        <f>Data1!F18/Data1!$G$72*(100)</f>
        <v>0.22008089459909591</v>
      </c>
      <c r="F51" s="33">
        <f>Data1!H18/Data1!$J$72*(-100)</f>
        <v>-0.36354193715917943</v>
      </c>
      <c r="G51" s="38">
        <f>Data1!I18/Data1!$J$72*(100)</f>
        <v>0.27914827317579849</v>
      </c>
    </row>
    <row r="52" spans="1:7">
      <c r="A52" s="30">
        <v>13</v>
      </c>
      <c r="B52" s="33">
        <f>Data1!B19/Data1!$D$72*(-100)</f>
        <v>-0.48223905177437854</v>
      </c>
      <c r="C52" s="33">
        <f>Data1!C19/Data1!$D$72*(100)</f>
        <v>0.46058026883008241</v>
      </c>
      <c r="D52" s="33">
        <f>Data1!E19/Data1!$G$72*(-100)</f>
        <v>-0.19034023316678564</v>
      </c>
      <c r="E52" s="33">
        <f>Data1!F19/Data1!$G$72*(100)</f>
        <v>0.18240939011816956</v>
      </c>
      <c r="F52" s="33">
        <f>Data1!H19/Data1!$J$72*(-100)</f>
        <v>-0.25967281225655675</v>
      </c>
      <c r="G52" s="38">
        <f>Data1!I19/Data1!$J$72*(100)</f>
        <v>0.35055829654635162</v>
      </c>
    </row>
    <row r="53" spans="1:7">
      <c r="A53" s="30">
        <v>14</v>
      </c>
      <c r="B53" s="33">
        <f>Data1!B20/Data1!$D$72*(-100)</f>
        <v>-0.49451422763772634</v>
      </c>
      <c r="C53" s="33">
        <f>Data1!C20/Data1!$D$72*(100)</f>
        <v>0.46196075973264744</v>
      </c>
      <c r="D53" s="33">
        <f>Data1!E20/Data1!$G$72*(-100)</f>
        <v>-0.18042667935601553</v>
      </c>
      <c r="E53" s="33">
        <f>Data1!F20/Data1!$G$72*(100)</f>
        <v>0.1625822824966294</v>
      </c>
      <c r="F53" s="33">
        <f>Data1!H20/Data1!$J$72*(-100)</f>
        <v>-0.34406647623993769</v>
      </c>
      <c r="G53" s="38">
        <f>Data1!I20/Data1!$J$72*(100)</f>
        <v>0.27914827317579849</v>
      </c>
    </row>
    <row r="54" spans="1:7">
      <c r="A54" s="30">
        <v>15</v>
      </c>
      <c r="B54" s="33">
        <f>Data1!B21/Data1!$D$72*(-100)</f>
        <v>-0.52333663904938654</v>
      </c>
      <c r="C54" s="33">
        <f>Data1!C21/Data1!$D$72*(100)</f>
        <v>0.49721924359545494</v>
      </c>
      <c r="D54" s="33">
        <f>Data1!E21/Data1!$G$72*(-100)</f>
        <v>-0.18835752240463161</v>
      </c>
      <c r="E54" s="33">
        <f>Data1!F21/Data1!$G$72*(100)</f>
        <v>0.17447854706955349</v>
      </c>
      <c r="F54" s="33">
        <f>Data1!H21/Data1!$J$72*(-100)</f>
        <v>-0.35055829654635162</v>
      </c>
      <c r="G54" s="38">
        <f>Data1!I21/Data1!$J$72*(100)</f>
        <v>0.29862373409504028</v>
      </c>
    </row>
    <row r="55" spans="1:7">
      <c r="A55" s="30">
        <v>16</v>
      </c>
      <c r="B55" s="33">
        <f>Data1!B22/Data1!$D$72*(-100)</f>
        <v>-0.52876532624731076</v>
      </c>
      <c r="C55" s="33">
        <f>Data1!C22/Data1!$D$72*(100)</f>
        <v>0.50955038530620411</v>
      </c>
      <c r="D55" s="33">
        <f>Data1!E22/Data1!$G$72*(-100)</f>
        <v>-0.17051312554524548</v>
      </c>
      <c r="E55" s="33">
        <f>Data1!F22/Data1!$G$72*(100)</f>
        <v>0.1407724641129352</v>
      </c>
      <c r="F55" s="33">
        <f>Data1!H22/Data1!$J$72*(-100)</f>
        <v>-0.33757465593352376</v>
      </c>
      <c r="G55" s="38">
        <f>Data1!I22/Data1!$J$72*(100)</f>
        <v>0.33108283562710988</v>
      </c>
    </row>
    <row r="56" spans="1:7">
      <c r="A56" s="30">
        <v>17</v>
      </c>
      <c r="B56" s="33">
        <f>Data1!B23/Data1!$D$72*(-100)</f>
        <v>-0.54132033134766511</v>
      </c>
      <c r="C56" s="33">
        <f>Data1!C23/Data1!$D$72*(100)</f>
        <v>0.51290833615028097</v>
      </c>
      <c r="D56" s="33">
        <f>Data1!E23/Data1!$G$72*(-100)</f>
        <v>-0.18439210088032357</v>
      </c>
      <c r="E56" s="33">
        <f>Data1!F23/Data1!$G$72*(100)</f>
        <v>0.16059957173447537</v>
      </c>
      <c r="F56" s="33">
        <f>Data1!H23/Data1!$J$72*(-100)</f>
        <v>-0.38301739807842117</v>
      </c>
      <c r="G56" s="38">
        <f>Data1!I23/Data1!$J$72*(100)</f>
        <v>0.40249285899766296</v>
      </c>
    </row>
    <row r="57" spans="1:7">
      <c r="A57" s="30">
        <v>18</v>
      </c>
      <c r="B57" s="33">
        <f>Data1!B24/Data1!$D$72*(-100)</f>
        <v>-0.55863243347712832</v>
      </c>
      <c r="C57" s="33">
        <f>Data1!C24/Data1!$D$72*(100)</f>
        <v>0.52859742870510706</v>
      </c>
      <c r="D57" s="33">
        <f>Data1!E24/Data1!$G$72*(-100)</f>
        <v>-0.17844396859386152</v>
      </c>
      <c r="E57" s="33">
        <f>Data1!F24/Data1!$G$72*(100)</f>
        <v>0.1387897533507812</v>
      </c>
      <c r="F57" s="33">
        <f>Data1!H24/Data1!$J$72*(-100)</f>
        <v>-0.3895092183848351</v>
      </c>
      <c r="G57" s="38">
        <f>Data1!I24/Data1!$J$72*(100)</f>
        <v>0.28564009348221242</v>
      </c>
    </row>
    <row r="58" spans="1:7">
      <c r="A58" s="30">
        <v>19</v>
      </c>
      <c r="B58" s="33">
        <f>Data1!B25/Data1!$D$72*(-100)</f>
        <v>-0.57204558157096885</v>
      </c>
      <c r="C58" s="33">
        <f>Data1!C25/Data1!$D$72*(100)</f>
        <v>0.53635802621141804</v>
      </c>
      <c r="D58" s="33">
        <f>Data1!E25/Data1!$G$72*(-100)</f>
        <v>-0.18042667935601553</v>
      </c>
      <c r="E58" s="33">
        <f>Data1!F25/Data1!$G$72*(100)</f>
        <v>0.17447854706955349</v>
      </c>
      <c r="F58" s="33">
        <f>Data1!H25/Data1!$J$72*(-100)</f>
        <v>-0.33757465593352376</v>
      </c>
      <c r="G58" s="38">
        <f>Data1!I25/Data1!$J$72*(100)</f>
        <v>0.42846014022331858</v>
      </c>
    </row>
    <row r="59" spans="1:7">
      <c r="A59" s="30">
        <v>20</v>
      </c>
      <c r="B59" s="33">
        <f>Data1!B26/Data1!$D$72*(-100)</f>
        <v>-0.57919055475586578</v>
      </c>
      <c r="C59" s="33">
        <f>Data1!C26/Data1!$D$72*(100)</f>
        <v>0.55277467478246078</v>
      </c>
      <c r="D59" s="33">
        <f>Data1!E26/Data1!$G$72*(-100)</f>
        <v>-0.22404631612340389</v>
      </c>
      <c r="E59" s="33">
        <f>Data1!F26/Data1!$G$72*(100)</f>
        <v>0.22602902688555793</v>
      </c>
      <c r="F59" s="33">
        <f>Data1!H26/Data1!$J$72*(-100)</f>
        <v>-0.40249285899766296</v>
      </c>
      <c r="G59" s="38">
        <f>Data1!I26/Data1!$J$72*(100)</f>
        <v>0.38301739807842117</v>
      </c>
    </row>
    <row r="60" spans="1:7">
      <c r="A60" s="30">
        <v>21</v>
      </c>
      <c r="B60" s="33">
        <f>Data1!B27/Data1!$D$72*(-100)</f>
        <v>-0.62023217618347248</v>
      </c>
      <c r="C60" s="33">
        <f>Data1!C27/Data1!$D$72*(100)</f>
        <v>0.60004716055407681</v>
      </c>
      <c r="D60" s="33">
        <f>Data1!E27/Data1!$G$72*(-100)</f>
        <v>-0.31525101118248866</v>
      </c>
      <c r="E60" s="33">
        <f>Data1!F27/Data1!$G$72*(100)</f>
        <v>0.25973510984217624</v>
      </c>
      <c r="F60" s="33">
        <f>Data1!H27/Data1!$J$72*(-100)</f>
        <v>-0.42846014022331858</v>
      </c>
      <c r="G60" s="38">
        <f>Data1!I27/Data1!$J$72*(100)</f>
        <v>0.37003375746559336</v>
      </c>
    </row>
    <row r="61" spans="1:7">
      <c r="A61" s="30">
        <v>22</v>
      </c>
      <c r="B61" s="33">
        <f>Data1!B28/Data1!$D$72*(-100)</f>
        <v>-0.68727926137020812</v>
      </c>
      <c r="C61" s="33">
        <f>Data1!C28/Data1!$D$72*(100)</f>
        <v>0.65353185538723513</v>
      </c>
      <c r="D61" s="33">
        <f>Data1!E28/Data1!$G$72*(-100)</f>
        <v>-0.41240383852803553</v>
      </c>
      <c r="E61" s="33">
        <f>Data1!F28/Data1!$G$72*(100)</f>
        <v>0.35688793718772305</v>
      </c>
      <c r="F61" s="33">
        <f>Data1!H28/Data1!$J$72*(-100)</f>
        <v>-0.42846014022331858</v>
      </c>
      <c r="G61" s="38">
        <f>Data1!I28/Data1!$J$72*(100)</f>
        <v>0.42846014022331858</v>
      </c>
    </row>
    <row r="62" spans="1:7">
      <c r="A62" s="30">
        <v>23</v>
      </c>
      <c r="B62" s="33">
        <f>Data1!B29/Data1!$D$72*(-100)</f>
        <v>-0.69451751096744052</v>
      </c>
      <c r="C62" s="33">
        <f>Data1!C29/Data1!$D$72*(100)</f>
        <v>0.66640400028952995</v>
      </c>
      <c r="D62" s="33">
        <f>Data1!E29/Data1!$G$72*(-100)</f>
        <v>-0.49369497977635024</v>
      </c>
      <c r="E62" s="33">
        <f>Data1!F29/Data1!$G$72*(100)</f>
        <v>0.4183519708144976</v>
      </c>
      <c r="F62" s="33">
        <f>Data1!H29/Data1!$J$72*(-100)</f>
        <v>-0.59724746819008057</v>
      </c>
      <c r="G62" s="38">
        <f>Data1!I29/Data1!$J$72*(100)</f>
        <v>0.62321474941573618</v>
      </c>
    </row>
    <row r="63" spans="1:7">
      <c r="A63" s="30">
        <v>24</v>
      </c>
      <c r="B63" s="33">
        <f>Data1!B30/Data1!$D$72*(-100)</f>
        <v>-0.72501889780113915</v>
      </c>
      <c r="C63" s="33">
        <f>Data1!C30/Data1!$D$72*(100)</f>
        <v>0.6995357819510889</v>
      </c>
      <c r="D63" s="33">
        <f>Data1!E30/Data1!$G$72*(-100)</f>
        <v>-0.59679593940835918</v>
      </c>
      <c r="E63" s="33">
        <f>Data1!F30/Data1!$G$72*(100)</f>
        <v>0.50162582282496626</v>
      </c>
      <c r="F63" s="33">
        <f>Data1!H30/Data1!$J$72*(-100)</f>
        <v>-0.61672292910932225</v>
      </c>
      <c r="G63" s="38">
        <f>Data1!I30/Data1!$J$72*(100)</f>
        <v>0.72059205401194493</v>
      </c>
    </row>
    <row r="64" spans="1:7">
      <c r="A64" s="30">
        <v>25</v>
      </c>
      <c r="B64" s="33">
        <f>Data1!B31/Data1!$D$72*(-100)</f>
        <v>-0.74055874809622835</v>
      </c>
      <c r="C64" s="33">
        <f>Data1!C31/Data1!$D$72*(100)</f>
        <v>0.70688596324312392</v>
      </c>
      <c r="D64" s="33">
        <f>Data1!E31/Data1!$G$72*(-100)</f>
        <v>-0.73162027123483231</v>
      </c>
      <c r="E64" s="33">
        <f>Data1!F31/Data1!$G$72*(100)</f>
        <v>0.61464033626774528</v>
      </c>
      <c r="F64" s="33">
        <f>Data1!H31/Data1!$J$72*(-100)</f>
        <v>-0.78551025707608402</v>
      </c>
      <c r="G64" s="38">
        <f>Data1!I31/Data1!$J$72*(100)</f>
        <v>0.7595429758504284</v>
      </c>
    </row>
    <row r="65" spans="1:7">
      <c r="A65" s="30">
        <v>26</v>
      </c>
      <c r="B65" s="33">
        <f>Data1!B32/Data1!$D$72*(-100)</f>
        <v>-0.73311529039185797</v>
      </c>
      <c r="C65" s="33">
        <f>Data1!C32/Data1!$D$72*(100)</f>
        <v>0.71016929295733233</v>
      </c>
      <c r="D65" s="33">
        <f>Data1!E32/Data1!$G$72*(-100)</f>
        <v>-0.91601237211515574</v>
      </c>
      <c r="E65" s="33">
        <f>Data1!F32/Data1!$G$72*(100)</f>
        <v>0.74946466809421841</v>
      </c>
      <c r="F65" s="33">
        <f>Data1!H32/Data1!$J$72*(-100)</f>
        <v>-0.92183848351077635</v>
      </c>
      <c r="G65" s="38">
        <f>Data1!I32/Data1!$J$72*(100)</f>
        <v>0.9088548428979486</v>
      </c>
    </row>
    <row r="66" spans="1:7">
      <c r="A66" s="30">
        <v>27</v>
      </c>
      <c r="B66" s="33">
        <f>Data1!B33/Data1!$D$72*(-100)</f>
        <v>-0.755371042375101</v>
      </c>
      <c r="C66" s="33">
        <f>Data1!C33/Data1!$D$72*(100)</f>
        <v>0.73117514101528014</v>
      </c>
      <c r="D66" s="33">
        <f>Data1!E33/Data1!$G$72*(-100)</f>
        <v>-1.0885082084225552</v>
      </c>
      <c r="E66" s="33">
        <f>Data1!F33/Data1!$G$72*(100)</f>
        <v>0.78317075105083667</v>
      </c>
      <c r="F66" s="33">
        <f>Data1!H33/Data1!$J$72*(-100)</f>
        <v>-1.1295767333160218</v>
      </c>
      <c r="G66" s="38">
        <f>Data1!I33/Data1!$J$72*(100)</f>
        <v>1.0321994287198131</v>
      </c>
    </row>
    <row r="67" spans="1:7">
      <c r="A67" s="30">
        <v>28</v>
      </c>
      <c r="B67" s="33">
        <f>Data1!B34/Data1!$D$72*(-100)</f>
        <v>-0.76033334751134807</v>
      </c>
      <c r="C67" s="33">
        <f>Data1!C34/Data1!$D$72*(100)</f>
        <v>0.73841339061251265</v>
      </c>
      <c r="D67" s="33">
        <f>Data1!E34/Data1!$G$72*(-100)</f>
        <v>-1.1063526052819415</v>
      </c>
      <c r="E67" s="33">
        <f>Data1!F34/Data1!$G$72*(100)</f>
        <v>0.95368387659608211</v>
      </c>
      <c r="F67" s="33">
        <f>Data1!H34/Data1!$J$72*(-100)</f>
        <v>-1.350298623734095</v>
      </c>
      <c r="G67" s="38">
        <f>Data1!I34/Data1!$J$72*(100)</f>
        <v>1.0776421708647104</v>
      </c>
    </row>
    <row r="68" spans="1:7">
      <c r="A68" s="30">
        <v>29</v>
      </c>
      <c r="B68" s="33">
        <f>Data1!B35/Data1!$D$72*(-100)</f>
        <v>-0.78503294149778036</v>
      </c>
      <c r="C68" s="33">
        <f>Data1!C35/Data1!$D$72*(100)</f>
        <v>0.75557625048223898</v>
      </c>
      <c r="D68" s="33">
        <f>Data1!E35/Data1!$G$72*(-100)</f>
        <v>-1.2431596478705687</v>
      </c>
      <c r="E68" s="33">
        <f>Data1!F35/Data1!$G$72*(100)</f>
        <v>0.89618526449361557</v>
      </c>
      <c r="F68" s="33">
        <f>Data1!H35/Data1!$J$72*(-100)</f>
        <v>-1.1815112957673333</v>
      </c>
      <c r="G68" s="38">
        <f>Data1!I35/Data1!$J$72*(100)</f>
        <v>1.0711503505582964</v>
      </c>
    </row>
    <row r="69" spans="1:7">
      <c r="A69" s="30">
        <v>30</v>
      </c>
      <c r="B69" s="33">
        <f>Data1!B36/Data1!$D$72*(-100)</f>
        <v>-0.81271738067894783</v>
      </c>
      <c r="C69" s="33">
        <f>Data1!C36/Data1!$D$72*(100)</f>
        <v>0.77999601523166506</v>
      </c>
      <c r="D69" s="33">
        <f>Data1!E36/Data1!$G$72*(-100)</f>
        <v>-1.4453961456102784</v>
      </c>
      <c r="E69" s="33">
        <f>Data1!F36/Data1!$G$72*(100)</f>
        <v>0.91997779363946386</v>
      </c>
      <c r="F69" s="33">
        <f>Data1!H36/Data1!$J$72*(-100)</f>
        <v>-1.4476759283303038</v>
      </c>
      <c r="G69" s="38">
        <f>Data1!I36/Data1!$J$72*(100)</f>
        <v>1.1620358348480913</v>
      </c>
    </row>
    <row r="70" spans="1:7">
      <c r="A70" s="30">
        <v>31</v>
      </c>
      <c r="B70" s="33">
        <f>Data1!B37/Data1!$D$72*(-100)</f>
        <v>-0.81322107330555926</v>
      </c>
      <c r="C70" s="33">
        <f>Data1!C37/Data1!$D$72*(100)</f>
        <v>0.77988408353686245</v>
      </c>
      <c r="D70" s="33">
        <f>Data1!E37/Data1!$G$72*(-100)</f>
        <v>-1.4116900626536599</v>
      </c>
      <c r="E70" s="33">
        <f>Data1!F37/Data1!$G$72*(100)</f>
        <v>0.9774764057419304</v>
      </c>
      <c r="F70" s="33">
        <f>Data1!H37/Data1!$J$72*(-100)</f>
        <v>-1.2918722409763697</v>
      </c>
      <c r="G70" s="38">
        <f>Data1!I37/Data1!$J$72*(100)</f>
        <v>1.2464294988314724</v>
      </c>
    </row>
    <row r="71" spans="1:7">
      <c r="A71" s="30">
        <v>32</v>
      </c>
      <c r="B71" s="33">
        <f>Data1!B38/Data1!$D$72*(-100)</f>
        <v>-0.81838858654894442</v>
      </c>
      <c r="C71" s="33">
        <f>Data1!C38/Data1!$D$72*(100)</f>
        <v>0.7792124933680471</v>
      </c>
      <c r="D71" s="33">
        <f>Data1!E38/Data1!$G$72*(-100)</f>
        <v>-1.4295344595130461</v>
      </c>
      <c r="E71" s="33">
        <f>Data1!F38/Data1!$G$72*(100)</f>
        <v>1.0666983900388611</v>
      </c>
      <c r="F71" s="33">
        <f>Data1!H38/Data1!$J$72*(-100)</f>
        <v>-1.577512334458582</v>
      </c>
      <c r="G71" s="38">
        <f>Data1!I38/Data1!$J$72*(100)</f>
        <v>1.2204622176058166</v>
      </c>
    </row>
    <row r="72" spans="1:7">
      <c r="A72" s="30">
        <v>33</v>
      </c>
      <c r="B72" s="33">
        <f>Data1!B39/Data1!$D$72*(-100)</f>
        <v>-0.82682077422407074</v>
      </c>
      <c r="C72" s="33">
        <f>Data1!C39/Data1!$D$72*(100)</f>
        <v>0.777608139075877</v>
      </c>
      <c r="D72" s="33">
        <f>Data1!E39/Data1!$G$72*(-100)</f>
        <v>-1.5643587913395194</v>
      </c>
      <c r="E72" s="33">
        <f>Data1!F39/Data1!$G$72*(100)</f>
        <v>0.86446189229915149</v>
      </c>
      <c r="F72" s="33">
        <f>Data1!H39/Data1!$J$72*(-100)</f>
        <v>-1.5320695923136847</v>
      </c>
      <c r="G72" s="38">
        <f>Data1!I39/Data1!$J$72*(100)</f>
        <v>1.2204622176058166</v>
      </c>
    </row>
    <row r="73" spans="1:7">
      <c r="A73" s="30">
        <v>34</v>
      </c>
      <c r="B73" s="33">
        <f>Data1!B40/Data1!$D$72*(-100)</f>
        <v>-0.81989966442877904</v>
      </c>
      <c r="C73" s="33">
        <f>Data1!C40/Data1!$D$72*(100)</f>
        <v>0.78723426482889758</v>
      </c>
      <c r="D73" s="33">
        <f>Data1!E40/Data1!$G$72*(-100)</f>
        <v>-1.5286699976207472</v>
      </c>
      <c r="E73" s="33">
        <f>Data1!F40/Data1!$G$72*(100)</f>
        <v>0.92592592592592582</v>
      </c>
      <c r="F73" s="33">
        <f>Data1!H40/Data1!$J$72*(-100)</f>
        <v>-1.5061023110880292</v>
      </c>
      <c r="G73" s="38">
        <f>Data1!I40/Data1!$J$72*(100)</f>
        <v>1.1944949363801611</v>
      </c>
    </row>
    <row r="74" spans="1:7">
      <c r="A74" s="30">
        <v>35</v>
      </c>
      <c r="B74" s="33">
        <f>Data1!B41/Data1!$D$72*(-100)</f>
        <v>-0.835793965090743</v>
      </c>
      <c r="C74" s="33">
        <f>Data1!C41/Data1!$D$72*(100)</f>
        <v>0.78872668742626506</v>
      </c>
      <c r="D74" s="33">
        <f>Data1!E41/Data1!$G$72*(-100)</f>
        <v>-1.6397018003013721</v>
      </c>
      <c r="E74" s="33">
        <f>Data1!F41/Data1!$G$72*(100)</f>
        <v>0.76334364342929661</v>
      </c>
      <c r="F74" s="33">
        <f>Data1!H41/Data1!$J$72*(-100)</f>
        <v>-1.6748896390547909</v>
      </c>
      <c r="G74" s="38">
        <f>Data1!I41/Data1!$J$72*(100)</f>
        <v>1.1620358348480913</v>
      </c>
    </row>
    <row r="75" spans="1:7">
      <c r="A75" s="30">
        <v>36</v>
      </c>
      <c r="B75" s="33">
        <f>Data1!B42/Data1!$D$72*(-100)</f>
        <v>-0.86993313200552491</v>
      </c>
      <c r="C75" s="33">
        <f>Data1!C42/Data1!$D$72*(100)</f>
        <v>0.83551413585373668</v>
      </c>
      <c r="D75" s="33">
        <f>Data1!E42/Data1!$G$72*(-100)</f>
        <v>-1.7110793877389168</v>
      </c>
      <c r="E75" s="33">
        <f>Data1!F42/Data1!$G$72*(100)</f>
        <v>0.81687683400745503</v>
      </c>
      <c r="F75" s="33">
        <f>Data1!H42/Data1!$J$72*(-100)</f>
        <v>-1.6554141781355491</v>
      </c>
      <c r="G75" s="38">
        <f>Data1!I42/Data1!$J$72*(100)</f>
        <v>1.2269540379122306</v>
      </c>
    </row>
    <row r="76" spans="1:7">
      <c r="A76" s="30">
        <v>37</v>
      </c>
      <c r="B76" s="33">
        <f>Data1!B43/Data1!$D$72*(-100)</f>
        <v>-0.86370226766151559</v>
      </c>
      <c r="C76" s="33">
        <f>Data1!C43/Data1!$D$72*(100)</f>
        <v>0.82794009117209655</v>
      </c>
      <c r="D76" s="33">
        <f>Data1!E43/Data1!$G$72*(-100)</f>
        <v>-1.6972004124038387</v>
      </c>
      <c r="E76" s="33">
        <f>Data1!F43/Data1!$G$72*(100)</f>
        <v>0.78515346181299073</v>
      </c>
      <c r="F76" s="33">
        <f>Data1!H43/Data1!$J$72*(-100)</f>
        <v>-1.7527914827317581</v>
      </c>
      <c r="G76" s="38">
        <f>Data1!I43/Data1!$J$72*(100)</f>
        <v>1.0321994287198131</v>
      </c>
    </row>
    <row r="77" spans="1:7">
      <c r="A77" s="30">
        <v>38</v>
      </c>
      <c r="B77" s="33">
        <f>Data1!B44/Data1!$D$72*(-100)</f>
        <v>-0.86448578952513355</v>
      </c>
      <c r="C77" s="33">
        <f>Data1!C44/Data1!$D$72*(100)</f>
        <v>0.81922807425996358</v>
      </c>
      <c r="D77" s="33">
        <f>Data1!E44/Data1!$G$72*(-100)</f>
        <v>-1.728923784598303</v>
      </c>
      <c r="E77" s="33">
        <f>Data1!F44/Data1!$G$72*(100)</f>
        <v>0.73558569275914032</v>
      </c>
      <c r="F77" s="33">
        <f>Data1!H44/Data1!$J$72*(-100)</f>
        <v>-1.577512334458582</v>
      </c>
      <c r="G77" s="38">
        <f>Data1!I44/Data1!$J$72*(100)</f>
        <v>1.2529213191378863</v>
      </c>
    </row>
    <row r="78" spans="1:7">
      <c r="A78" s="30">
        <v>39</v>
      </c>
      <c r="B78" s="33">
        <f>Data1!B45/Data1!$D$72*(-100)</f>
        <v>-0.86248967430115442</v>
      </c>
      <c r="C78" s="33">
        <f>Data1!C45/Data1!$D$72*(100)</f>
        <v>0.81676557697430729</v>
      </c>
      <c r="D78" s="33">
        <f>Data1!E45/Data1!$G$72*(-100)</f>
        <v>-1.6753905940201443</v>
      </c>
      <c r="E78" s="33">
        <f>Data1!F45/Data1!$G$72*(100)</f>
        <v>0.69196605599175187</v>
      </c>
      <c r="F78" s="33">
        <f>Data1!H45/Data1!$J$72*(-100)</f>
        <v>-1.4606595689431316</v>
      </c>
      <c r="G78" s="38">
        <f>Data1!I45/Data1!$J$72*(100)</f>
        <v>1.1555440145416773</v>
      </c>
    </row>
    <row r="79" spans="1:7">
      <c r="A79" s="30">
        <v>40</v>
      </c>
      <c r="B79" s="33">
        <f>Data1!B46/Data1!$D$72*(-100)</f>
        <v>-0.83314491498041565</v>
      </c>
      <c r="C79" s="33">
        <f>Data1!C46/Data1!$D$72*(100)</f>
        <v>0.80751255687062862</v>
      </c>
      <c r="D79" s="33">
        <f>Data1!E46/Data1!$G$72*(-100)</f>
        <v>-1.7190102307875328</v>
      </c>
      <c r="E79" s="33">
        <f>Data1!F46/Data1!$G$72*(100)</f>
        <v>0.67015623760805776</v>
      </c>
      <c r="F79" s="33">
        <f>Data1!H46/Data1!$J$72*(-100)</f>
        <v>-1.5515450532329267</v>
      </c>
      <c r="G79" s="38">
        <f>Data1!I46/Data1!$J$72*(100)</f>
        <v>1.0127239678005713</v>
      </c>
    </row>
    <row r="80" spans="1:7">
      <c r="A80" s="30">
        <v>41</v>
      </c>
      <c r="B80" s="33">
        <f>Data1!B47/Data1!$D$72*(-100)</f>
        <v>-0.8354208594414011</v>
      </c>
      <c r="C80" s="33">
        <f>Data1!C47/Data1!$D$72*(100)</f>
        <v>0.80325915246813129</v>
      </c>
      <c r="D80" s="33">
        <f>Data1!E47/Data1!$G$72*(-100)</f>
        <v>-1.7983186612736932</v>
      </c>
      <c r="E80" s="33">
        <f>Data1!F47/Data1!$G$72*(100)</f>
        <v>0.64834641922436353</v>
      </c>
      <c r="F80" s="33">
        <f>Data1!H47/Data1!$J$72*(-100)</f>
        <v>-1.4736432095559595</v>
      </c>
      <c r="G80" s="38">
        <f>Data1!I47/Data1!$J$72*(100)</f>
        <v>0.99974032718774342</v>
      </c>
    </row>
    <row r="81" spans="1:7">
      <c r="A81" s="30">
        <v>42</v>
      </c>
      <c r="B81" s="33">
        <f>Data1!B48/Data1!$D$72*(-100)</f>
        <v>-0.78564856581919451</v>
      </c>
      <c r="C81" s="33">
        <f>Data1!C48/Data1!$D$72*(100)</f>
        <v>0.76889612216374414</v>
      </c>
      <c r="D81" s="33">
        <f>Data1!E48/Data1!$G$72*(-100)</f>
        <v>-1.5861686097232135</v>
      </c>
      <c r="E81" s="33">
        <f>Data1!F48/Data1!$G$72*(100)</f>
        <v>0.55515901340312479</v>
      </c>
      <c r="F81" s="33">
        <f>Data1!H48/Data1!$J$72*(-100)</f>
        <v>-1.2009867566865748</v>
      </c>
      <c r="G81" s="38">
        <f>Data1!I48/Data1!$J$72*(100)</f>
        <v>1.1230849130096079</v>
      </c>
    </row>
    <row r="82" spans="1:7">
      <c r="A82" s="30">
        <v>43</v>
      </c>
      <c r="B82" s="33">
        <f>Data1!B49/Data1!$D$72*(-100)</f>
        <v>-0.73762986874889469</v>
      </c>
      <c r="C82" s="33">
        <f>Data1!C49/Data1!$D$72*(100)</f>
        <v>0.72533603760307985</v>
      </c>
      <c r="D82" s="33">
        <f>Data1!E49/Data1!$G$72*(-100)</f>
        <v>-1.5703069236259815</v>
      </c>
      <c r="E82" s="33">
        <f>Data1!F49/Data1!$G$72*(100)</f>
        <v>0.5868823855975891</v>
      </c>
      <c r="F82" s="33">
        <f>Data1!H49/Data1!$J$72*(-100)</f>
        <v>-1.2853804206699559</v>
      </c>
      <c r="G82" s="38">
        <f>Data1!I49/Data1!$J$72*(100)</f>
        <v>0.95429758504284612</v>
      </c>
    </row>
    <row r="83" spans="1:7">
      <c r="A83" s="30">
        <v>44</v>
      </c>
      <c r="B83" s="33">
        <f>Data1!B50/Data1!$D$72*(-100)</f>
        <v>-0.69556220678559788</v>
      </c>
      <c r="C83" s="33">
        <f>Data1!C50/Data1!$D$72*(100)</f>
        <v>0.68321240979238163</v>
      </c>
      <c r="D83" s="33">
        <f>Data1!E50/Data1!$G$72*(-100)</f>
        <v>-1.5147910222856691</v>
      </c>
      <c r="E83" s="33">
        <f>Data1!F50/Data1!$G$72*(100)</f>
        <v>0.56705527797604882</v>
      </c>
      <c r="F83" s="33">
        <f>Data1!H50/Data1!$J$72*(-100)</f>
        <v>-1.1750194754609193</v>
      </c>
      <c r="G83" s="38">
        <f>Data1!I50/Data1!$J$72*(100)</f>
        <v>0.91534666320436253</v>
      </c>
    </row>
    <row r="84" spans="1:7">
      <c r="A84" s="30">
        <v>45</v>
      </c>
      <c r="B84" s="33">
        <f>Data1!B51/Data1!$D$72*(-100)</f>
        <v>-0.67177672164005309</v>
      </c>
      <c r="C84" s="33">
        <f>Data1!C51/Data1!$D$72*(100)</f>
        <v>0.66405343469867617</v>
      </c>
      <c r="D84" s="33">
        <f>Data1!E51/Data1!$G$72*(-100)</f>
        <v>-1.5584106590530573</v>
      </c>
      <c r="E84" s="33">
        <f>Data1!F51/Data1!$G$72*(100)</f>
        <v>0.49766040130065825</v>
      </c>
      <c r="F84" s="33">
        <f>Data1!H51/Data1!$J$72*(-100)</f>
        <v>-1.3373149831212672</v>
      </c>
      <c r="G84" s="38">
        <f>Data1!I51/Data1!$J$72*(100)</f>
        <v>0.80498571799532592</v>
      </c>
    </row>
    <row r="85" spans="1:7">
      <c r="A85" s="30">
        <v>46</v>
      </c>
      <c r="B85" s="33">
        <f>Data1!B52/Data1!$D$72*(-100)</f>
        <v>-0.65894188730269243</v>
      </c>
      <c r="C85" s="33">
        <f>Data1!C52/Data1!$D$72*(100)</f>
        <v>0.65379302934177452</v>
      </c>
      <c r="D85" s="33">
        <f>Data1!E52/Data1!$G$72*(-100)</f>
        <v>-1.5385835514315171</v>
      </c>
      <c r="E85" s="33">
        <f>Data1!F52/Data1!$G$72*(100)</f>
        <v>0.53334919501943057</v>
      </c>
      <c r="F85" s="33">
        <f>Data1!H52/Data1!$J$72*(-100)</f>
        <v>-0.94131394443001826</v>
      </c>
      <c r="G85" s="38">
        <f>Data1!I52/Data1!$J$72*(100)</f>
        <v>0.714100233705531</v>
      </c>
    </row>
    <row r="86" spans="1:7">
      <c r="A86" s="30">
        <v>47</v>
      </c>
      <c r="B86" s="33">
        <f>Data1!B53/Data1!$D$72*(-100)</f>
        <v>-0.6208291452224195</v>
      </c>
      <c r="C86" s="33">
        <f>Data1!C53/Data1!$D$72*(100)</f>
        <v>0.62541834470932456</v>
      </c>
      <c r="D86" s="33">
        <f>Data1!E53/Data1!$G$72*(-100)</f>
        <v>-1.5703069236259815</v>
      </c>
      <c r="E86" s="33">
        <f>Data1!F53/Data1!$G$72*(100)</f>
        <v>0.53334919501943057</v>
      </c>
      <c r="F86" s="33">
        <f>Data1!H53/Data1!$J$72*(-100)</f>
        <v>-1.2139703972994027</v>
      </c>
      <c r="G86" s="38">
        <f>Data1!I53/Data1!$J$72*(100)</f>
        <v>0.75305115554401458</v>
      </c>
    </row>
    <row r="87" spans="1:7">
      <c r="A87" s="30">
        <v>48</v>
      </c>
      <c r="B87" s="33">
        <f>Data1!B54/Data1!$D$72*(-100)</f>
        <v>-0.62823529236185582</v>
      </c>
      <c r="C87" s="33">
        <f>Data1!C54/Data1!$D$72*(100)</f>
        <v>0.63026871815076901</v>
      </c>
      <c r="D87" s="33">
        <f>Data1!E54/Data1!$G$72*(-100)</f>
        <v>-1.5247045760964391</v>
      </c>
      <c r="E87" s="33">
        <f>Data1!F54/Data1!$G$72*(100)</f>
        <v>0.48576413672773416</v>
      </c>
      <c r="F87" s="33">
        <f>Data1!H54/Data1!$J$72*(-100)</f>
        <v>-0.96078940534925994</v>
      </c>
      <c r="G87" s="38">
        <f>Data1!I54/Data1!$J$72*(100)</f>
        <v>0.83744481952739547</v>
      </c>
    </row>
    <row r="88" spans="1:7">
      <c r="A88" s="30">
        <v>49</v>
      </c>
      <c r="B88" s="33">
        <f>Data1!B55/Data1!$D$72*(-100)</f>
        <v>-0.6442974905660237</v>
      </c>
      <c r="C88" s="33">
        <f>Data1!C55/Data1!$D$72*(100)</f>
        <v>0.66011717009811932</v>
      </c>
      <c r="D88" s="33">
        <f>Data1!E55/Data1!$G$72*(-100)</f>
        <v>-1.4453961456102784</v>
      </c>
      <c r="E88" s="33">
        <f>Data1!F55/Data1!$G$72*(100)</f>
        <v>0.39455944166864937</v>
      </c>
      <c r="F88" s="33">
        <f>Data1!H55/Data1!$J$72*(-100)</f>
        <v>-0.99974032718774342</v>
      </c>
      <c r="G88" s="38">
        <f>Data1!I55/Data1!$J$72*(100)</f>
        <v>0.61672292910932225</v>
      </c>
    </row>
    <row r="89" spans="1:7">
      <c r="A89" s="30">
        <v>50</v>
      </c>
      <c r="B89" s="33">
        <f>Data1!B56/Data1!$D$72*(-100)</f>
        <v>-0.66379226074413678</v>
      </c>
      <c r="C89" s="33">
        <f>Data1!C56/Data1!$D$72*(100)</f>
        <v>0.67987311423077179</v>
      </c>
      <c r="D89" s="33">
        <f>Data1!E56/Data1!$G$72*(-100)</f>
        <v>-1.40177650884289</v>
      </c>
      <c r="E89" s="33">
        <f>Data1!F56/Data1!$G$72*(100)</f>
        <v>0.4203346815766516</v>
      </c>
      <c r="F89" s="33">
        <f>Data1!H56/Data1!$J$72*(-100)</f>
        <v>-0.94780576473643219</v>
      </c>
      <c r="G89" s="38">
        <f>Data1!I56/Data1!$J$72*(100)</f>
        <v>0.66216567125421977</v>
      </c>
    </row>
    <row r="90" spans="1:7">
      <c r="A90" s="30">
        <v>51</v>
      </c>
      <c r="B90" s="33">
        <f>Data1!B57/Data1!$D$72*(-100)</f>
        <v>-0.6874285036299449</v>
      </c>
      <c r="C90" s="33">
        <f>Data1!C57/Data1!$D$72*(100)</f>
        <v>0.70207290036661363</v>
      </c>
      <c r="D90" s="33">
        <f>Data1!E57/Data1!$G$72*(-100)</f>
        <v>-1.3165199460702672</v>
      </c>
      <c r="E90" s="33">
        <f>Data1!F57/Data1!$G$72*(100)</f>
        <v>0.46990245063050201</v>
      </c>
      <c r="F90" s="33">
        <f>Data1!H57/Data1!$J$72*(-100)</f>
        <v>-0.99974032718774342</v>
      </c>
      <c r="G90" s="38">
        <f>Data1!I57/Data1!$J$72*(100)</f>
        <v>0.55180472604518305</v>
      </c>
    </row>
    <row r="91" spans="1:7">
      <c r="A91" s="30">
        <v>52</v>
      </c>
      <c r="B91" s="33">
        <f>Data1!B58/Data1!$D$72*(-100)</f>
        <v>-0.67690692431850386</v>
      </c>
      <c r="C91" s="33">
        <f>Data1!C58/Data1!$D$72*(100)</f>
        <v>0.69052528051948248</v>
      </c>
      <c r="D91" s="33">
        <f>Data1!E58/Data1!$G$72*(-100)</f>
        <v>-1.274883020065033</v>
      </c>
      <c r="E91" s="33">
        <f>Data1!F58/Data1!$G$72*(100)</f>
        <v>0.45404076453326986</v>
      </c>
      <c r="F91" s="33">
        <f>Data1!H58/Data1!$J$72*(-100)</f>
        <v>-0.9088548428979486</v>
      </c>
      <c r="G91" s="38">
        <f>Data1!I58/Data1!$J$72*(100)</f>
        <v>0.59724746819008057</v>
      </c>
    </row>
    <row r="92" spans="1:7">
      <c r="A92" s="30">
        <v>53</v>
      </c>
      <c r="B92" s="33">
        <f>Data1!B59/Data1!$D$72*(-100)</f>
        <v>-0.64481983847510227</v>
      </c>
      <c r="C92" s="33">
        <f>Data1!C59/Data1!$D$72*(100)</f>
        <v>0.66552720201357662</v>
      </c>
      <c r="D92" s="33">
        <f>Data1!E59/Data1!$G$72*(-100)</f>
        <v>-1.1777301927194861</v>
      </c>
      <c r="E92" s="33">
        <f>Data1!F59/Data1!$G$72*(100)</f>
        <v>0.45007534300896179</v>
      </c>
      <c r="F92" s="33">
        <f>Data1!H59/Data1!$J$72*(-100)</f>
        <v>-0.82446117891456761</v>
      </c>
      <c r="G92" s="38">
        <f>Data1!I59/Data1!$J$72*(100)</f>
        <v>0.64918203064139179</v>
      </c>
    </row>
    <row r="93" spans="1:7">
      <c r="A93" s="30">
        <v>54</v>
      </c>
      <c r="B93" s="33">
        <f>Data1!B60/Data1!$D$72*(-100)</f>
        <v>-0.65914709540983041</v>
      </c>
      <c r="C93" s="33">
        <f>Data1!C60/Data1!$D$72*(100)</f>
        <v>0.69155132105517259</v>
      </c>
      <c r="D93" s="33">
        <f>Data1!E60/Data1!$G$72*(-100)</f>
        <v>-1.2114362756761043</v>
      </c>
      <c r="E93" s="33">
        <f>Data1!F60/Data1!$G$72*(100)</f>
        <v>0.47585058291696408</v>
      </c>
      <c r="F93" s="33">
        <f>Data1!H60/Data1!$J$72*(-100)</f>
        <v>-0.83744481952739547</v>
      </c>
      <c r="G93" s="38">
        <f>Data1!I60/Data1!$J$72*(100)</f>
        <v>0.52583744481952743</v>
      </c>
    </row>
    <row r="94" spans="1:7">
      <c r="A94" s="30">
        <v>55</v>
      </c>
      <c r="B94" s="33">
        <f>Data1!B61/Data1!$D$72*(-100)</f>
        <v>-0.66050893102992825</v>
      </c>
      <c r="C94" s="33">
        <f>Data1!C61/Data1!$D$72*(100)</f>
        <v>0.68810009379876025</v>
      </c>
      <c r="D94" s="33">
        <f>Data1!E61/Data1!$G$72*(-100)</f>
        <v>-1.0171306209850108</v>
      </c>
      <c r="E94" s="33">
        <f>Data1!F61/Data1!$G$72*(100)</f>
        <v>0.3727496232849552</v>
      </c>
      <c r="F94" s="33">
        <f>Data1!H61/Data1!$J$72*(-100)</f>
        <v>-0.64269021033497797</v>
      </c>
      <c r="G94" s="38">
        <f>Data1!I61/Data1!$J$72*(100)</f>
        <v>0.53232926512594125</v>
      </c>
    </row>
    <row r="95" spans="1:7">
      <c r="A95" s="30">
        <v>56</v>
      </c>
      <c r="B95" s="33">
        <f>Data1!B62/Data1!$D$72*(-100)</f>
        <v>-0.64707712765362069</v>
      </c>
      <c r="C95" s="33">
        <f>Data1!C62/Data1!$D$72*(100)</f>
        <v>0.67752254863991801</v>
      </c>
      <c r="D95" s="33">
        <f>Data1!E62/Data1!$G$72*(-100)</f>
        <v>-1.0726465223253232</v>
      </c>
      <c r="E95" s="33">
        <f>Data1!F62/Data1!$G$72*(100)</f>
        <v>0.34499167261479891</v>
      </c>
      <c r="F95" s="33">
        <f>Data1!H62/Data1!$J$72*(-100)</f>
        <v>-0.61023110880290832</v>
      </c>
      <c r="G95" s="38">
        <f>Data1!I62/Data1!$J$72*(100)</f>
        <v>0.4544274214489743</v>
      </c>
    </row>
    <row r="96" spans="1:7">
      <c r="A96" s="30">
        <v>57</v>
      </c>
      <c r="B96" s="33">
        <f>Data1!B63/Data1!$D$72*(-100)</f>
        <v>-0.66491157769216247</v>
      </c>
      <c r="C96" s="33">
        <f>Data1!C63/Data1!$D$72*(100)</f>
        <v>0.71018794823979947</v>
      </c>
      <c r="D96" s="33">
        <f>Data1!E63/Data1!$G$72*(-100)</f>
        <v>-0.95170116583392816</v>
      </c>
      <c r="E96" s="33">
        <f>Data1!F63/Data1!$G$72*(100)</f>
        <v>0.37869775557141727</v>
      </c>
      <c r="F96" s="33">
        <f>Data1!H63/Data1!$J$72*(-100)</f>
        <v>-0.5842638275772527</v>
      </c>
      <c r="G96" s="38">
        <f>Data1!I63/Data1!$J$72*(100)</f>
        <v>0.4219683199169047</v>
      </c>
    </row>
    <row r="97" spans="1:7">
      <c r="A97" s="30">
        <v>58</v>
      </c>
      <c r="B97" s="33">
        <f>Data1!B64/Data1!$D$72*(-100)</f>
        <v>-0.67877245256521335</v>
      </c>
      <c r="C97" s="33">
        <f>Data1!C64/Data1!$D$72*(100)</f>
        <v>0.7301864110445242</v>
      </c>
      <c r="D97" s="33">
        <f>Data1!E64/Data1!$G$72*(-100)</f>
        <v>-0.96161471964469825</v>
      </c>
      <c r="E97" s="33">
        <f>Data1!F64/Data1!$G$72*(100)</f>
        <v>0.36085335871203106</v>
      </c>
      <c r="F97" s="33">
        <f>Data1!H64/Data1!$J$72*(-100)</f>
        <v>-0.4868865229810439</v>
      </c>
      <c r="G97" s="38">
        <f>Data1!I64/Data1!$J$72*(100)</f>
        <v>0.41547649961049077</v>
      </c>
    </row>
    <row r="98" spans="1:7">
      <c r="A98" s="30">
        <v>59</v>
      </c>
      <c r="B98" s="33">
        <f>Data1!B65/Data1!$D$72*(-100)</f>
        <v>-0.6750600513542615</v>
      </c>
      <c r="C98" s="33">
        <f>Data1!C65/Data1!$D$72*(100)</f>
        <v>0.75249812887516854</v>
      </c>
      <c r="D98" s="33">
        <f>Data1!E65/Data1!$G$72*(-100)</f>
        <v>-0.92592592592592582</v>
      </c>
      <c r="E98" s="33">
        <f>Data1!F65/Data1!$G$72*(100)</f>
        <v>0.42231739233880561</v>
      </c>
      <c r="F98" s="33">
        <f>Data1!H65/Data1!$J$72*(-100)</f>
        <v>-0.5842638275772527</v>
      </c>
      <c r="G98" s="38">
        <f>Data1!I65/Data1!$J$72*(100)</f>
        <v>0.36354193715917943</v>
      </c>
    </row>
    <row r="99" spans="1:7">
      <c r="A99" s="30">
        <v>60</v>
      </c>
      <c r="B99" s="33">
        <f>Data1!B66/Data1!$D$72*(-100)</f>
        <v>-0.66513544108176759</v>
      </c>
      <c r="C99" s="33">
        <f>Data1!C66/Data1!$D$72*(100)</f>
        <v>0.74423383874224591</v>
      </c>
      <c r="D99" s="33">
        <f>Data1!E66/Data1!$G$72*(-100)</f>
        <v>-0.87635815687207552</v>
      </c>
      <c r="E99" s="33">
        <f>Data1!F66/Data1!$G$72*(100)</f>
        <v>0.40645570624157346</v>
      </c>
      <c r="F99" s="33">
        <f>Data1!H66/Data1!$J$72*(-100)</f>
        <v>-0.46091924175538818</v>
      </c>
      <c r="G99" s="38">
        <f>Data1!I66/Data1!$J$72*(100)</f>
        <v>0.43495196052973256</v>
      </c>
    </row>
    <row r="100" spans="1:7">
      <c r="A100" s="30">
        <v>61</v>
      </c>
      <c r="B100" s="33">
        <f>Data1!B67/Data1!$D$72*(-100)</f>
        <v>-0.64276775740372194</v>
      </c>
      <c r="C100" s="33">
        <f>Data1!C67/Data1!$D$72*(100)</f>
        <v>0.72257505579794989</v>
      </c>
      <c r="D100" s="33">
        <f>Data1!E67/Data1!$G$72*(-100)</f>
        <v>-0.82679038781822511</v>
      </c>
      <c r="E100" s="33">
        <f>Data1!F67/Data1!$G$72*(100)</f>
        <v>0.43619636767388376</v>
      </c>
      <c r="F100" s="33">
        <f>Data1!H67/Data1!$J$72*(-100)</f>
        <v>-0.40249285899766296</v>
      </c>
      <c r="G100" s="38">
        <f>Data1!I67/Data1!$J$72*(100)</f>
        <v>0.30511555440145416</v>
      </c>
    </row>
    <row r="101" spans="1:7">
      <c r="A101" s="30">
        <v>62</v>
      </c>
      <c r="B101" s="33">
        <f>Data1!B68/Data1!$D$72*(-100)</f>
        <v>-0.62392592211195708</v>
      </c>
      <c r="C101" s="33">
        <f>Data1!C68/Data1!$D$72*(100)</f>
        <v>0.70877014677230032</v>
      </c>
      <c r="D101" s="33">
        <f>Data1!E68/Data1!$G$72*(-100)</f>
        <v>-0.84860020620191934</v>
      </c>
      <c r="E101" s="33">
        <f>Data1!F68/Data1!$G$72*(100)</f>
        <v>0.47386787215481002</v>
      </c>
      <c r="F101" s="33">
        <f>Data1!H68/Data1!$J$72*(-100)</f>
        <v>-0.40898467930407689</v>
      </c>
      <c r="G101" s="38">
        <f>Data1!I68/Data1!$J$72*(100)</f>
        <v>0.28564009348221242</v>
      </c>
    </row>
    <row r="102" spans="1:7">
      <c r="A102" s="30">
        <v>63</v>
      </c>
      <c r="B102" s="33">
        <f>Data1!B69/Data1!$D$72*(-100)</f>
        <v>-0.60844203766426908</v>
      </c>
      <c r="C102" s="33">
        <f>Data1!C69/Data1!$D$72*(100)</f>
        <v>0.71112071236315422</v>
      </c>
      <c r="D102" s="33">
        <f>Data1!E69/Data1!$G$72*(-100)</f>
        <v>-0.73955111428344833</v>
      </c>
      <c r="E102" s="33">
        <f>Data1!F69/Data1!$G$72*(100)</f>
        <v>0.50360853358712032</v>
      </c>
      <c r="F102" s="33">
        <f>Data1!H69/Data1!$J$72*(-100)</f>
        <v>-0.4544274214489743</v>
      </c>
      <c r="G102" s="38">
        <f>Data1!I69/Data1!$J$72*(100)</f>
        <v>0.31809919501428202</v>
      </c>
    </row>
    <row r="103" spans="1:7">
      <c r="A103" s="30">
        <v>64</v>
      </c>
      <c r="B103" s="33">
        <f>Data1!B70/Data1!$D$72*(-100)</f>
        <v>-0.58335068274602775</v>
      </c>
      <c r="C103" s="33">
        <f>Data1!C70/Data1!$D$72*(100)</f>
        <v>0.69642034977908407</v>
      </c>
      <c r="D103" s="33">
        <f>Data1!E70/Data1!$G$72*(-100)</f>
        <v>-0.79506701562376081</v>
      </c>
      <c r="E103" s="33">
        <f>Data1!F70/Data1!$G$72*(100)</f>
        <v>0.48576413672773416</v>
      </c>
      <c r="F103" s="33">
        <f>Data1!H70/Data1!$J$72*(-100)</f>
        <v>-0.27914827317579849</v>
      </c>
      <c r="G103" s="38">
        <f>Data1!I70/Data1!$J$72*(100)</f>
        <v>0.27914827317579849</v>
      </c>
    </row>
    <row r="104" spans="1:7">
      <c r="A104" s="30" t="s">
        <v>7</v>
      </c>
      <c r="B104" s="39">
        <f>Data1!B71/Data1!$D$72*(-100)</f>
        <v>-5.5864922323134865</v>
      </c>
      <c r="C104" s="39">
        <f>Data1!C71/Data1!$D$72*(100)</f>
        <v>8.8949879225701309</v>
      </c>
      <c r="D104" s="39">
        <f>Data1!E71/Data1!$G$72*(-100)</f>
        <v>-6.675787136172576</v>
      </c>
      <c r="E104" s="39">
        <f>Data1!F71/Data1!$G$72*(100)</f>
        <v>5.8747719882623519</v>
      </c>
      <c r="F104" s="39">
        <f>Data1!H71/Data1!$J$72*(-100)</f>
        <v>-3.8106985198649705</v>
      </c>
      <c r="G104" s="40">
        <f>Data1!I71/Data1!$J$72*(100)</f>
        <v>4.8818488704232665</v>
      </c>
    </row>
  </sheetData>
  <mergeCells count="4">
    <mergeCell ref="B36:G36"/>
    <mergeCell ref="D37:E37"/>
    <mergeCell ref="F37:G37"/>
    <mergeCell ref="B37:C3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4"/>
  <sheetViews>
    <sheetView workbookViewId="0"/>
  </sheetViews>
  <sheetFormatPr defaultRowHeight="15"/>
  <cols>
    <col min="1" max="1" width="5.28515625" style="25" bestFit="1" customWidth="1"/>
    <col min="2" max="3" width="8.42578125" style="4" customWidth="1"/>
  </cols>
  <sheetData>
    <row r="1" spans="1:15" s="45" customFormat="1" ht="12.75">
      <c r="A1" s="43" t="s">
        <v>18</v>
      </c>
      <c r="B1" s="44"/>
      <c r="C1" s="44"/>
      <c r="H1" s="43" t="s">
        <v>19</v>
      </c>
      <c r="O1" s="43" t="s">
        <v>20</v>
      </c>
    </row>
    <row r="36" spans="1:7">
      <c r="A36" s="13"/>
      <c r="B36" s="81" t="s">
        <v>8</v>
      </c>
      <c r="C36" s="82"/>
      <c r="D36" s="82"/>
      <c r="E36" s="82"/>
      <c r="F36" s="82"/>
      <c r="G36" s="83"/>
    </row>
    <row r="37" spans="1:7">
      <c r="A37" s="31"/>
      <c r="B37" s="74" t="s">
        <v>2</v>
      </c>
      <c r="C37" s="74"/>
      <c r="D37" s="74" t="s">
        <v>3</v>
      </c>
      <c r="E37" s="74"/>
      <c r="F37" s="74" t="s">
        <v>15</v>
      </c>
      <c r="G37" s="74"/>
    </row>
    <row r="38" spans="1:7">
      <c r="A38" s="30"/>
      <c r="B38" s="47" t="s">
        <v>11</v>
      </c>
      <c r="C38" s="47" t="s">
        <v>10</v>
      </c>
      <c r="D38" s="47" t="s">
        <v>11</v>
      </c>
      <c r="E38" s="47" t="s">
        <v>10</v>
      </c>
      <c r="F38" s="47" t="s">
        <v>11</v>
      </c>
      <c r="G38" s="47" t="s">
        <v>10</v>
      </c>
    </row>
    <row r="39" spans="1:7">
      <c r="A39" s="46">
        <v>0</v>
      </c>
      <c r="B39" s="41">
        <f>Data1!L6/Data1!$N$72*(-100)</f>
        <v>-0.78763560707385949</v>
      </c>
      <c r="C39" s="49">
        <f>Data1!M6/Data1!$N$72*(100)</f>
        <v>0.63902511517313121</v>
      </c>
      <c r="D39" s="49">
        <f>Data1!O6/Data1!$Q$72*(-100)</f>
        <v>0</v>
      </c>
      <c r="E39" s="49">
        <f>Data1!P6/Data1!$Q$72*(100)</f>
        <v>0.59701492537313439</v>
      </c>
      <c r="F39" s="49">
        <f>Data1!R6/Data1!$T$72*(-100)</f>
        <v>-0.74349442379182151</v>
      </c>
      <c r="G39" s="50">
        <f>Data1!S6/Data1!$T$72*(100)</f>
        <v>0</v>
      </c>
    </row>
    <row r="40" spans="1:7">
      <c r="A40" s="46">
        <v>1</v>
      </c>
      <c r="B40" s="33">
        <f>Data1!L7/Data1!$N$72*(-100)</f>
        <v>-0.67370089661663446</v>
      </c>
      <c r="C40" s="48">
        <f>Data1!M7/Data1!$N$72*(100)</f>
        <v>0.63407143210977357</v>
      </c>
      <c r="D40" s="48">
        <f>Data1!O7/Data1!$Q$72*(-100)</f>
        <v>0</v>
      </c>
      <c r="E40" s="48">
        <f>Data1!P7/Data1!$Q$72*(100)</f>
        <v>0.29850746268656719</v>
      </c>
      <c r="F40" s="48">
        <f>Data1!R7/Data1!$T$72*(-100)</f>
        <v>-0.37174721189591076</v>
      </c>
      <c r="G40" s="51">
        <f>Data1!S7/Data1!$T$72*(100)</f>
        <v>1.486988847583643</v>
      </c>
    </row>
    <row r="41" spans="1:7">
      <c r="A41" s="46">
        <v>2</v>
      </c>
      <c r="B41" s="33">
        <f>Data1!L8/Data1!$N$72*(-100)</f>
        <v>-0.6093030167929856</v>
      </c>
      <c r="C41" s="48">
        <f>Data1!M8/Data1!$N$72*(100)</f>
        <v>0.56967355228612471</v>
      </c>
      <c r="D41" s="48">
        <f>Data1!O8/Data1!$Q$72*(-100)</f>
        <v>0</v>
      </c>
      <c r="E41" s="48">
        <f>Data1!P8/Data1!$Q$72*(100)</f>
        <v>0</v>
      </c>
      <c r="F41" s="48">
        <f>Data1!R8/Data1!$T$72*(-100)</f>
        <v>-0.37174721189591076</v>
      </c>
      <c r="G41" s="51">
        <f>Data1!S8/Data1!$T$72*(100)</f>
        <v>0.37174721189591076</v>
      </c>
    </row>
    <row r="42" spans="1:7">
      <c r="A42" s="46">
        <v>3</v>
      </c>
      <c r="B42" s="33">
        <f>Data1!L9/Data1!$N$72*(-100)</f>
        <v>-0.63902511517313121</v>
      </c>
      <c r="C42" s="48">
        <f>Data1!M9/Data1!$N$72*(100)</f>
        <v>0.58453460147619762</v>
      </c>
      <c r="D42" s="48">
        <f>Data1!O9/Data1!$Q$72*(-100)</f>
        <v>0</v>
      </c>
      <c r="E42" s="48">
        <f>Data1!P9/Data1!$Q$72*(100)</f>
        <v>0</v>
      </c>
      <c r="F42" s="48">
        <f>Data1!R9/Data1!$T$72*(-100)</f>
        <v>-0.37174721189591076</v>
      </c>
      <c r="G42" s="51">
        <f>Data1!S9/Data1!$T$72*(100)</f>
        <v>0</v>
      </c>
    </row>
    <row r="43" spans="1:7">
      <c r="A43" s="46">
        <v>4</v>
      </c>
      <c r="B43" s="33">
        <f>Data1!L10/Data1!$N$72*(-100)</f>
        <v>-0.65883984742656165</v>
      </c>
      <c r="C43" s="48">
        <f>Data1!M10/Data1!$N$72*(100)</f>
        <v>0.55976618615940954</v>
      </c>
      <c r="D43" s="48">
        <f>Data1!O10/Data1!$Q$72*(-100)</f>
        <v>0</v>
      </c>
      <c r="E43" s="48">
        <f>Data1!P10/Data1!$Q$72*(100)</f>
        <v>0</v>
      </c>
      <c r="F43" s="48">
        <f>Data1!R10/Data1!$T$72*(-100)</f>
        <v>-0.37174721189591076</v>
      </c>
      <c r="G43" s="51">
        <f>Data1!S10/Data1!$T$72*(100)</f>
        <v>1.1152416356877324</v>
      </c>
    </row>
    <row r="44" spans="1:7">
      <c r="A44" s="46">
        <v>5</v>
      </c>
      <c r="B44" s="33">
        <f>Data1!L11/Data1!$N$72*(-100)</f>
        <v>-0.61921038291970076</v>
      </c>
      <c r="C44" s="48">
        <f>Data1!M11/Data1!$N$72*(100)</f>
        <v>0.52509040471590629</v>
      </c>
      <c r="D44" s="48">
        <f>Data1!O11/Data1!$Q$72*(-100)</f>
        <v>-0.29850746268656719</v>
      </c>
      <c r="E44" s="48">
        <f>Data1!P11/Data1!$Q$72*(100)</f>
        <v>0</v>
      </c>
      <c r="F44" s="48">
        <f>Data1!R11/Data1!$T$72*(-100)</f>
        <v>-0.74349442379182151</v>
      </c>
      <c r="G44" s="51">
        <f>Data1!S11/Data1!$T$72*(100)</f>
        <v>0</v>
      </c>
    </row>
    <row r="45" spans="1:7">
      <c r="A45" s="46">
        <v>6</v>
      </c>
      <c r="B45" s="33">
        <f>Data1!L12/Data1!$N$72*(-100)</f>
        <v>-0.46564620795561501</v>
      </c>
      <c r="C45" s="48">
        <f>Data1!M12/Data1!$N$72*(100)</f>
        <v>0.4854609402090454</v>
      </c>
      <c r="D45" s="48">
        <f>Data1!O12/Data1!$Q$72*(-100)</f>
        <v>-0.89552238805970152</v>
      </c>
      <c r="E45" s="48">
        <f>Data1!P12/Data1!$Q$72*(100)</f>
        <v>0</v>
      </c>
      <c r="F45" s="48">
        <f>Data1!R12/Data1!$T$72*(-100)</f>
        <v>-0.37174721189591076</v>
      </c>
      <c r="G45" s="51">
        <f>Data1!S12/Data1!$T$72*(100)</f>
        <v>0.37174721189591076</v>
      </c>
    </row>
    <row r="46" spans="1:7">
      <c r="A46" s="46">
        <v>7</v>
      </c>
      <c r="B46" s="33">
        <f>Data1!L13/Data1!$N$72*(-100)</f>
        <v>-0.57462723534948235</v>
      </c>
      <c r="C46" s="48">
        <f>Data1!M13/Data1!$N$72*(100)</f>
        <v>0.4854609402090454</v>
      </c>
      <c r="D46" s="48">
        <f>Data1!O13/Data1!$Q$72*(-100)</f>
        <v>-0.29850746268656719</v>
      </c>
      <c r="E46" s="48">
        <f>Data1!P13/Data1!$Q$72*(100)</f>
        <v>0</v>
      </c>
      <c r="F46" s="48">
        <f>Data1!R13/Data1!$T$72*(-100)</f>
        <v>0</v>
      </c>
      <c r="G46" s="51">
        <f>Data1!S13/Data1!$T$72*(100)</f>
        <v>0.74349442379182151</v>
      </c>
    </row>
    <row r="47" spans="1:7">
      <c r="A47" s="46">
        <v>8</v>
      </c>
      <c r="B47" s="33">
        <f>Data1!L14/Data1!$N$72*(-100)</f>
        <v>-0.42106306038539648</v>
      </c>
      <c r="C47" s="48">
        <f>Data1!M14/Data1!$N$72*(100)</f>
        <v>0.4359241095754694</v>
      </c>
      <c r="D47" s="48">
        <f>Data1!O14/Data1!$Q$72*(-100)</f>
        <v>0</v>
      </c>
      <c r="E47" s="48">
        <f>Data1!P14/Data1!$Q$72*(100)</f>
        <v>0.29850746268656719</v>
      </c>
      <c r="F47" s="48">
        <f>Data1!R14/Data1!$T$72*(-100)</f>
        <v>0</v>
      </c>
      <c r="G47" s="51">
        <f>Data1!S14/Data1!$T$72*(100)</f>
        <v>0.74349442379182151</v>
      </c>
    </row>
    <row r="48" spans="1:7">
      <c r="A48" s="46">
        <v>9</v>
      </c>
      <c r="B48" s="33">
        <f>Data1!L15/Data1!$N$72*(-100)</f>
        <v>-0.4359241095754694</v>
      </c>
      <c r="C48" s="48">
        <f>Data1!M15/Data1!$N$72*(100)</f>
        <v>0.39629464506860851</v>
      </c>
      <c r="D48" s="48">
        <f>Data1!O15/Data1!$Q$72*(-100)</f>
        <v>0</v>
      </c>
      <c r="E48" s="48">
        <f>Data1!P15/Data1!$Q$72*(100)</f>
        <v>0</v>
      </c>
      <c r="F48" s="48">
        <f>Data1!R15/Data1!$T$72*(-100)</f>
        <v>0</v>
      </c>
      <c r="G48" s="51">
        <f>Data1!S15/Data1!$T$72*(100)</f>
        <v>0</v>
      </c>
    </row>
    <row r="49" spans="1:7">
      <c r="A49" s="46">
        <v>10</v>
      </c>
      <c r="B49" s="33">
        <f>Data1!L16/Data1!$N$72*(-100)</f>
        <v>-0.39134096200525093</v>
      </c>
      <c r="C49" s="48">
        <f>Data1!M16/Data1!$N$72*(100)</f>
        <v>0.38638727894189329</v>
      </c>
      <c r="D49" s="48">
        <f>Data1!O16/Data1!$Q$72*(-100)</f>
        <v>-0.29850746268656719</v>
      </c>
      <c r="E49" s="48">
        <f>Data1!P16/Data1!$Q$72*(100)</f>
        <v>0</v>
      </c>
      <c r="F49" s="48">
        <f>Data1!R16/Data1!$T$72*(-100)</f>
        <v>-0.74349442379182151</v>
      </c>
      <c r="G49" s="51">
        <f>Data1!S16/Data1!$T$72*(100)</f>
        <v>0</v>
      </c>
    </row>
    <row r="50" spans="1:7">
      <c r="A50" s="46">
        <v>11</v>
      </c>
      <c r="B50" s="33">
        <f>Data1!L17/Data1!$N$72*(-100)</f>
        <v>-0.2972209838014564</v>
      </c>
      <c r="C50" s="48">
        <f>Data1!M17/Data1!$N$72*(100)</f>
        <v>0.3814335958785357</v>
      </c>
      <c r="D50" s="48">
        <f>Data1!O17/Data1!$Q$72*(-100)</f>
        <v>-0.29850746268656719</v>
      </c>
      <c r="E50" s="48">
        <f>Data1!P17/Data1!$Q$72*(100)</f>
        <v>0</v>
      </c>
      <c r="F50" s="48">
        <f>Data1!R17/Data1!$T$72*(-100)</f>
        <v>-0.74349442379182151</v>
      </c>
      <c r="G50" s="51">
        <f>Data1!S17/Data1!$T$72*(100)</f>
        <v>0</v>
      </c>
    </row>
    <row r="51" spans="1:7">
      <c r="A51" s="46">
        <v>12</v>
      </c>
      <c r="B51" s="33">
        <f>Data1!L18/Data1!$N$72*(-100)</f>
        <v>-0.36161886362510526</v>
      </c>
      <c r="C51" s="48">
        <f>Data1!M18/Data1!$N$72*(100)</f>
        <v>0.34180413137167487</v>
      </c>
      <c r="D51" s="48">
        <f>Data1!O18/Data1!$Q$72*(-100)</f>
        <v>-0.29850746268656719</v>
      </c>
      <c r="E51" s="48">
        <f>Data1!P18/Data1!$Q$72*(100)</f>
        <v>0</v>
      </c>
      <c r="F51" s="48">
        <f>Data1!R18/Data1!$T$72*(-100)</f>
        <v>-0.37174721189591076</v>
      </c>
      <c r="G51" s="51">
        <f>Data1!S18/Data1!$T$72*(100)</f>
        <v>0.37174721189591076</v>
      </c>
    </row>
    <row r="52" spans="1:7">
      <c r="A52" s="46">
        <v>13</v>
      </c>
      <c r="B52" s="33">
        <f>Data1!L19/Data1!$N$72*(-100)</f>
        <v>-0.27740625154802595</v>
      </c>
      <c r="C52" s="48">
        <f>Data1!M19/Data1!$N$72*(100)</f>
        <v>0.27245256848466837</v>
      </c>
      <c r="D52" s="48">
        <f>Data1!O19/Data1!$Q$72*(-100)</f>
        <v>-0.29850746268656719</v>
      </c>
      <c r="E52" s="48">
        <f>Data1!P19/Data1!$Q$72*(100)</f>
        <v>0.59701492537313439</v>
      </c>
      <c r="F52" s="48">
        <f>Data1!R19/Data1!$T$72*(-100)</f>
        <v>0</v>
      </c>
      <c r="G52" s="51">
        <f>Data1!S19/Data1!$T$72*(100)</f>
        <v>0.37174721189591076</v>
      </c>
    </row>
    <row r="53" spans="1:7">
      <c r="A53" s="46">
        <v>14</v>
      </c>
      <c r="B53" s="33">
        <f>Data1!L20/Data1!$N$72*(-100)</f>
        <v>-0.26254520235795314</v>
      </c>
      <c r="C53" s="48">
        <f>Data1!M20/Data1!$N$72*(100)</f>
        <v>0.27245256848466837</v>
      </c>
      <c r="D53" s="48">
        <f>Data1!O20/Data1!$Q$72*(-100)</f>
        <v>0</v>
      </c>
      <c r="E53" s="48">
        <f>Data1!P20/Data1!$Q$72*(100)</f>
        <v>0</v>
      </c>
      <c r="F53" s="48">
        <f>Data1!R20/Data1!$T$72*(-100)</f>
        <v>0</v>
      </c>
      <c r="G53" s="51">
        <f>Data1!S20/Data1!$T$72*(100)</f>
        <v>0.74349442379182151</v>
      </c>
    </row>
    <row r="54" spans="1:7">
      <c r="A54" s="46">
        <v>15</v>
      </c>
      <c r="B54" s="33">
        <f>Data1!L21/Data1!$N$72*(-100)</f>
        <v>-0.41115569425868131</v>
      </c>
      <c r="C54" s="48">
        <f>Data1!M21/Data1!$N$72*(100)</f>
        <v>0.3120820329915292</v>
      </c>
      <c r="D54" s="48">
        <f>Data1!O21/Data1!$Q$72*(-100)</f>
        <v>0</v>
      </c>
      <c r="E54" s="48">
        <f>Data1!P21/Data1!$Q$72*(100)</f>
        <v>0</v>
      </c>
      <c r="F54" s="48">
        <f>Data1!R21/Data1!$T$72*(-100)</f>
        <v>-0.74349442379182151</v>
      </c>
      <c r="G54" s="51">
        <f>Data1!S21/Data1!$T$72*(100)</f>
        <v>0</v>
      </c>
    </row>
    <row r="55" spans="1:7">
      <c r="A55" s="46">
        <v>16</v>
      </c>
      <c r="B55" s="33">
        <f>Data1!L22/Data1!$N$72*(-100)</f>
        <v>-0.26254520235795314</v>
      </c>
      <c r="C55" s="48">
        <f>Data1!M22/Data1!$N$72*(100)</f>
        <v>0.31703571605488678</v>
      </c>
      <c r="D55" s="48">
        <f>Data1!O22/Data1!$Q$72*(-100)</f>
        <v>0</v>
      </c>
      <c r="E55" s="48">
        <f>Data1!P22/Data1!$Q$72*(100)</f>
        <v>0</v>
      </c>
      <c r="F55" s="48">
        <f>Data1!R22/Data1!$T$72*(-100)</f>
        <v>0</v>
      </c>
      <c r="G55" s="51">
        <f>Data1!S22/Data1!$T$72*(100)</f>
        <v>0.37174721189591076</v>
      </c>
    </row>
    <row r="56" spans="1:7">
      <c r="A56" s="46">
        <v>17</v>
      </c>
      <c r="B56" s="33">
        <f>Data1!L23/Data1!$N$72*(-100)</f>
        <v>-0.3120820329915292</v>
      </c>
      <c r="C56" s="48">
        <f>Data1!M23/Data1!$N$72*(100)</f>
        <v>0.40124832813196609</v>
      </c>
      <c r="D56" s="48">
        <f>Data1!O23/Data1!$Q$72*(-100)</f>
        <v>0</v>
      </c>
      <c r="E56" s="48">
        <f>Data1!P23/Data1!$Q$72*(100)</f>
        <v>0.29850746268656719</v>
      </c>
      <c r="F56" s="48">
        <f>Data1!R23/Data1!$T$72*(-100)</f>
        <v>-0.74349442379182151</v>
      </c>
      <c r="G56" s="51">
        <f>Data1!S23/Data1!$T$72*(100)</f>
        <v>0</v>
      </c>
    </row>
    <row r="57" spans="1:7">
      <c r="A57" s="46">
        <v>18</v>
      </c>
      <c r="B57" s="33">
        <f>Data1!L24/Data1!$N$72*(-100)</f>
        <v>-0.3665725466884629</v>
      </c>
      <c r="C57" s="48">
        <f>Data1!M24/Data1!$N$72*(100)</f>
        <v>0.28731361767474117</v>
      </c>
      <c r="D57" s="48">
        <f>Data1!O24/Data1!$Q$72*(-100)</f>
        <v>0</v>
      </c>
      <c r="E57" s="48">
        <f>Data1!P24/Data1!$Q$72*(100)</f>
        <v>0.29850746268656719</v>
      </c>
      <c r="F57" s="48">
        <f>Data1!R24/Data1!$T$72*(-100)</f>
        <v>-0.37174721189591076</v>
      </c>
      <c r="G57" s="51">
        <f>Data1!S24/Data1!$T$72*(100)</f>
        <v>0.37174721189591076</v>
      </c>
    </row>
    <row r="58" spans="1:7">
      <c r="A58" s="46">
        <v>19</v>
      </c>
      <c r="B58" s="33">
        <f>Data1!L25/Data1!$N$72*(-100)</f>
        <v>-0.2972209838014564</v>
      </c>
      <c r="C58" s="48">
        <f>Data1!M25/Data1!$N$72*(100)</f>
        <v>0.35666518056174767</v>
      </c>
      <c r="D58" s="48">
        <f>Data1!O25/Data1!$Q$72*(-100)</f>
        <v>0</v>
      </c>
      <c r="E58" s="48">
        <f>Data1!P25/Data1!$Q$72*(100)</f>
        <v>0</v>
      </c>
      <c r="F58" s="48">
        <f>Data1!R25/Data1!$T$72*(-100)</f>
        <v>-0.37174721189591076</v>
      </c>
      <c r="G58" s="51">
        <f>Data1!S25/Data1!$T$72*(100)</f>
        <v>1.1152416356877324</v>
      </c>
    </row>
    <row r="59" spans="1:7">
      <c r="A59" s="46">
        <v>20</v>
      </c>
      <c r="B59" s="33">
        <f>Data1!L26/Data1!$N$72*(-100)</f>
        <v>-0.40124832813196609</v>
      </c>
      <c r="C59" s="48">
        <f>Data1!M26/Data1!$N$72*(100)</f>
        <v>0.40124832813196609</v>
      </c>
      <c r="D59" s="48">
        <f>Data1!O26/Data1!$Q$72*(-100)</f>
        <v>0</v>
      </c>
      <c r="E59" s="48">
        <f>Data1!P26/Data1!$Q$72*(100)</f>
        <v>0</v>
      </c>
      <c r="F59" s="48">
        <f>Data1!R26/Data1!$T$72*(-100)</f>
        <v>-1.486988847583643</v>
      </c>
      <c r="G59" s="51">
        <f>Data1!S26/Data1!$T$72*(100)</f>
        <v>0.37174721189591076</v>
      </c>
    </row>
    <row r="60" spans="1:7">
      <c r="A60" s="46">
        <v>21</v>
      </c>
      <c r="B60" s="33">
        <f>Data1!L27/Data1!$N$72*(-100)</f>
        <v>-0.39629464506860851</v>
      </c>
      <c r="C60" s="48">
        <f>Data1!M27/Data1!$N$72*(100)</f>
        <v>0.44087779263882698</v>
      </c>
      <c r="D60" s="48">
        <f>Data1!O27/Data1!$Q$72*(-100)</f>
        <v>0</v>
      </c>
      <c r="E60" s="48">
        <f>Data1!P27/Data1!$Q$72*(100)</f>
        <v>0.29850746268656719</v>
      </c>
      <c r="F60" s="48">
        <f>Data1!R27/Data1!$T$72*(-100)</f>
        <v>0</v>
      </c>
      <c r="G60" s="51">
        <f>Data1!S27/Data1!$T$72*(100)</f>
        <v>0.37174721189591076</v>
      </c>
    </row>
    <row r="61" spans="1:7">
      <c r="A61" s="46">
        <v>22</v>
      </c>
      <c r="B61" s="33">
        <f>Data1!L28/Data1!$N$72*(-100)</f>
        <v>-0.4507851587655422</v>
      </c>
      <c r="C61" s="48">
        <f>Data1!M28/Data1!$N$72*(100)</f>
        <v>0.53499777084262146</v>
      </c>
      <c r="D61" s="48">
        <f>Data1!O28/Data1!$Q$72*(-100)</f>
        <v>-0.29850746268656719</v>
      </c>
      <c r="E61" s="48">
        <f>Data1!P28/Data1!$Q$72*(100)</f>
        <v>0</v>
      </c>
      <c r="F61" s="48">
        <f>Data1!R28/Data1!$T$72*(-100)</f>
        <v>-0.37174721189591076</v>
      </c>
      <c r="G61" s="51">
        <f>Data1!S28/Data1!$T$72*(100)</f>
        <v>0</v>
      </c>
    </row>
    <row r="62" spans="1:7">
      <c r="A62" s="46">
        <v>23</v>
      </c>
      <c r="B62" s="33">
        <f>Data1!L29/Data1!$N$72*(-100)</f>
        <v>-0.55976618615940954</v>
      </c>
      <c r="C62" s="48">
        <f>Data1!M29/Data1!$N$72*(100)</f>
        <v>0.39134096200525093</v>
      </c>
      <c r="D62" s="48">
        <f>Data1!O29/Data1!$Q$72*(-100)</f>
        <v>-0.59701492537313439</v>
      </c>
      <c r="E62" s="48">
        <f>Data1!P29/Data1!$Q$72*(100)</f>
        <v>0</v>
      </c>
      <c r="F62" s="48">
        <f>Data1!R29/Data1!$T$72*(-100)</f>
        <v>0</v>
      </c>
      <c r="G62" s="51">
        <f>Data1!S29/Data1!$T$72*(100)</f>
        <v>0</v>
      </c>
    </row>
    <row r="63" spans="1:7">
      <c r="A63" s="46">
        <v>24</v>
      </c>
      <c r="B63" s="33">
        <f>Data1!L30/Data1!$N$72*(-100)</f>
        <v>-0.49536830633576062</v>
      </c>
      <c r="C63" s="48">
        <f>Data1!M30/Data1!$N$72*(100)</f>
        <v>0.46069252489225737</v>
      </c>
      <c r="D63" s="48">
        <f>Data1!O30/Data1!$Q$72*(-100)</f>
        <v>-0.29850746268656719</v>
      </c>
      <c r="E63" s="48">
        <f>Data1!P30/Data1!$Q$72*(100)</f>
        <v>0.29850746268656719</v>
      </c>
      <c r="F63" s="48">
        <f>Data1!R30/Data1!$T$72*(-100)</f>
        <v>-0.37174721189591076</v>
      </c>
      <c r="G63" s="51">
        <f>Data1!S30/Data1!$T$72*(100)</f>
        <v>0</v>
      </c>
    </row>
    <row r="64" spans="1:7">
      <c r="A64" s="46">
        <v>25</v>
      </c>
      <c r="B64" s="33">
        <f>Data1!L31/Data1!$N$72*(-100)</f>
        <v>-0.54490513696933673</v>
      </c>
      <c r="C64" s="48">
        <f>Data1!M31/Data1!$N$72*(100)</f>
        <v>0.60434933372962796</v>
      </c>
      <c r="D64" s="48">
        <f>Data1!O31/Data1!$Q$72*(-100)</f>
        <v>-0.59701492537313439</v>
      </c>
      <c r="E64" s="48">
        <f>Data1!P31/Data1!$Q$72*(100)</f>
        <v>0</v>
      </c>
      <c r="F64" s="48">
        <f>Data1!R31/Data1!$T$72*(-100)</f>
        <v>-1.486988847583643</v>
      </c>
      <c r="G64" s="51">
        <f>Data1!S31/Data1!$T$72*(100)</f>
        <v>1.1152416356877324</v>
      </c>
    </row>
    <row r="65" spans="1:7">
      <c r="A65" s="46">
        <v>26</v>
      </c>
      <c r="B65" s="33">
        <f>Data1!L32/Data1!$N$72*(-100)</f>
        <v>-0.6093030167929856</v>
      </c>
      <c r="C65" s="48">
        <f>Data1!M32/Data1!$N$72*(100)</f>
        <v>0.53499777084262146</v>
      </c>
      <c r="D65" s="48">
        <f>Data1!O32/Data1!$Q$72*(-100)</f>
        <v>-0.29850746268656719</v>
      </c>
      <c r="E65" s="48">
        <f>Data1!P32/Data1!$Q$72*(100)</f>
        <v>0.59701492537313439</v>
      </c>
      <c r="F65" s="48">
        <f>Data1!R32/Data1!$T$72*(-100)</f>
        <v>-0.74349442379182151</v>
      </c>
      <c r="G65" s="51">
        <f>Data1!S32/Data1!$T$72*(100)</f>
        <v>0.74349442379182151</v>
      </c>
    </row>
    <row r="66" spans="1:7">
      <c r="A66" s="46">
        <v>27</v>
      </c>
      <c r="B66" s="33">
        <f>Data1!L33/Data1!$N$72*(-100)</f>
        <v>-0.53499777084262146</v>
      </c>
      <c r="C66" s="48">
        <f>Data1!M33/Data1!$N$72*(100)</f>
        <v>0.6786545796799921</v>
      </c>
      <c r="D66" s="48">
        <f>Data1!O33/Data1!$Q$72*(-100)</f>
        <v>-0.59701492537313439</v>
      </c>
      <c r="E66" s="48">
        <f>Data1!P33/Data1!$Q$72*(100)</f>
        <v>0.29850746268656719</v>
      </c>
      <c r="F66" s="48">
        <f>Data1!R33/Data1!$T$72*(-100)</f>
        <v>-0.37174721189591076</v>
      </c>
      <c r="G66" s="51">
        <f>Data1!S33/Data1!$T$72*(100)</f>
        <v>1.1152416356877324</v>
      </c>
    </row>
    <row r="67" spans="1:7">
      <c r="A67" s="46">
        <v>28</v>
      </c>
      <c r="B67" s="33">
        <f>Data1!L34/Data1!$N$72*(-100)</f>
        <v>-0.58453460147619762</v>
      </c>
      <c r="C67" s="48">
        <f>Data1!M34/Data1!$N$72*(100)</f>
        <v>0.6093030167929856</v>
      </c>
      <c r="D67" s="48">
        <f>Data1!O34/Data1!$Q$72*(-100)</f>
        <v>-0.59701492537313439</v>
      </c>
      <c r="E67" s="48">
        <f>Data1!P34/Data1!$Q$72*(100)</f>
        <v>1.4925373134328357</v>
      </c>
      <c r="F67" s="48">
        <f>Data1!R34/Data1!$T$72*(-100)</f>
        <v>-0.74349442379182151</v>
      </c>
      <c r="G67" s="51">
        <f>Data1!S34/Data1!$T$72*(100)</f>
        <v>1.486988847583643</v>
      </c>
    </row>
    <row r="68" spans="1:7">
      <c r="A68" s="46">
        <v>29</v>
      </c>
      <c r="B68" s="33">
        <f>Data1!L35/Data1!$N$72*(-100)</f>
        <v>-0.73809877644028343</v>
      </c>
      <c r="C68" s="48">
        <f>Data1!M35/Data1!$N$72*(100)</f>
        <v>0.83717243770743544</v>
      </c>
      <c r="D68" s="48">
        <f>Data1!O35/Data1!$Q$72*(-100)</f>
        <v>-1.1940298507462688</v>
      </c>
      <c r="E68" s="48">
        <f>Data1!P35/Data1!$Q$72*(100)</f>
        <v>1.4925373134328357</v>
      </c>
      <c r="F68" s="48">
        <f>Data1!R35/Data1!$T$72*(-100)</f>
        <v>-1.1152416356877324</v>
      </c>
      <c r="G68" s="51">
        <f>Data1!S35/Data1!$T$72*(100)</f>
        <v>1.8587360594795539</v>
      </c>
    </row>
    <row r="69" spans="1:7">
      <c r="A69" s="46">
        <v>30</v>
      </c>
      <c r="B69" s="33">
        <f>Data1!L36/Data1!$N$72*(-100)</f>
        <v>-0.70342299499678007</v>
      </c>
      <c r="C69" s="48">
        <f>Data1!M36/Data1!$N$72*(100)</f>
        <v>0.84707980383415071</v>
      </c>
      <c r="D69" s="48">
        <f>Data1!O36/Data1!$Q$72*(-100)</f>
        <v>-1.4925373134328357</v>
      </c>
      <c r="E69" s="48">
        <f>Data1!P36/Data1!$Q$72*(100)</f>
        <v>1.1940298507462688</v>
      </c>
      <c r="F69" s="48">
        <f>Data1!R36/Data1!$T$72*(-100)</f>
        <v>-2.6022304832713754</v>
      </c>
      <c r="G69" s="51">
        <f>Data1!S36/Data1!$T$72*(100)</f>
        <v>0.74349442379182151</v>
      </c>
    </row>
    <row r="70" spans="1:7">
      <c r="A70" s="46">
        <v>31</v>
      </c>
      <c r="B70" s="33">
        <f>Data1!L37/Data1!$N$72*(-100)</f>
        <v>-0.72819141031356804</v>
      </c>
      <c r="C70" s="48">
        <f>Data1!M37/Data1!$N$72*(100)</f>
        <v>0.90157031753108441</v>
      </c>
      <c r="D70" s="48">
        <f>Data1!O37/Data1!$Q$72*(-100)</f>
        <v>-2.0895522388059704</v>
      </c>
      <c r="E70" s="48">
        <f>Data1!P37/Data1!$Q$72*(100)</f>
        <v>0.59701492537313439</v>
      </c>
      <c r="F70" s="48">
        <f>Data1!R37/Data1!$T$72*(-100)</f>
        <v>0</v>
      </c>
      <c r="G70" s="51">
        <f>Data1!S37/Data1!$T$72*(100)</f>
        <v>2.2304832713754648</v>
      </c>
    </row>
    <row r="71" spans="1:7">
      <c r="A71" s="46">
        <v>32</v>
      </c>
      <c r="B71" s="33">
        <f>Data1!L38/Data1!$N$72*(-100)</f>
        <v>-0.80745033932728993</v>
      </c>
      <c r="C71" s="48">
        <f>Data1!M38/Data1!$N$72*(100)</f>
        <v>0.72323772725021052</v>
      </c>
      <c r="D71" s="48">
        <f>Data1!O38/Data1!$Q$72*(-100)</f>
        <v>-2.0895522388059704</v>
      </c>
      <c r="E71" s="48">
        <f>Data1!P38/Data1!$Q$72*(100)</f>
        <v>1.1940298507462688</v>
      </c>
      <c r="F71" s="48">
        <f>Data1!R38/Data1!$T$72*(-100)</f>
        <v>-2.2304832713754648</v>
      </c>
      <c r="G71" s="51">
        <f>Data1!S38/Data1!$T$72*(100)</f>
        <v>1.1152416356877324</v>
      </c>
    </row>
    <row r="72" spans="1:7">
      <c r="A72" s="46">
        <v>33</v>
      </c>
      <c r="B72" s="33">
        <f>Data1!L39/Data1!$N$72*(-100)</f>
        <v>-0.93624609897458766</v>
      </c>
      <c r="C72" s="48">
        <f>Data1!M39/Data1!$N$72*(100)</f>
        <v>0.9560608312280181</v>
      </c>
      <c r="D72" s="48">
        <f>Data1!O39/Data1!$Q$72*(-100)</f>
        <v>-1.1940298507462688</v>
      </c>
      <c r="E72" s="48">
        <f>Data1!P39/Data1!$Q$72*(100)</f>
        <v>0.89552238805970152</v>
      </c>
      <c r="F72" s="48">
        <f>Data1!R39/Data1!$T$72*(-100)</f>
        <v>0</v>
      </c>
      <c r="G72" s="51">
        <f>Data1!S39/Data1!$T$72*(100)</f>
        <v>2.6022304832713754</v>
      </c>
    </row>
    <row r="73" spans="1:7">
      <c r="A73" s="46">
        <v>34</v>
      </c>
      <c r="B73" s="33">
        <f>Data1!L40/Data1!$N$72*(-100)</f>
        <v>-0.86689453608758105</v>
      </c>
      <c r="C73" s="48">
        <f>Data1!M40/Data1!$N$72*(100)</f>
        <v>0.92138504978451474</v>
      </c>
      <c r="D73" s="48">
        <f>Data1!O40/Data1!$Q$72*(-100)</f>
        <v>-2.9850746268656714</v>
      </c>
      <c r="E73" s="48">
        <f>Data1!P40/Data1!$Q$72*(100)</f>
        <v>1.4925373134328357</v>
      </c>
      <c r="F73" s="48">
        <f>Data1!R40/Data1!$T$72*(-100)</f>
        <v>-0.74349442379182151</v>
      </c>
      <c r="G73" s="51">
        <f>Data1!S40/Data1!$T$72*(100)</f>
        <v>0.37174721189591076</v>
      </c>
    </row>
    <row r="74" spans="1:7">
      <c r="A74" s="46">
        <v>35</v>
      </c>
      <c r="B74" s="33">
        <f>Data1!L41/Data1!$N$72*(-100)</f>
        <v>-0.89166295140436924</v>
      </c>
      <c r="C74" s="48">
        <f>Data1!M41/Data1!$N$72*(100)</f>
        <v>1.0254123941150244</v>
      </c>
      <c r="D74" s="48">
        <f>Data1!O41/Data1!$Q$72*(-100)</f>
        <v>-0.89552238805970152</v>
      </c>
      <c r="E74" s="48">
        <f>Data1!P41/Data1!$Q$72*(100)</f>
        <v>1.4925373134328357</v>
      </c>
      <c r="F74" s="48">
        <f>Data1!R41/Data1!$T$72*(-100)</f>
        <v>-1.8587360594795539</v>
      </c>
      <c r="G74" s="51">
        <f>Data1!S41/Data1!$T$72*(100)</f>
        <v>0.37174721189591076</v>
      </c>
    </row>
    <row r="75" spans="1:7">
      <c r="A75" s="46">
        <v>36</v>
      </c>
      <c r="B75" s="33">
        <f>Data1!L42/Data1!$N$72*(-100)</f>
        <v>-1.005597661861594</v>
      </c>
      <c r="C75" s="48">
        <f>Data1!M42/Data1!$N$72*(100)</f>
        <v>1.0105513449249517</v>
      </c>
      <c r="D75" s="48">
        <f>Data1!O42/Data1!$Q$72*(-100)</f>
        <v>-1.1940298507462688</v>
      </c>
      <c r="E75" s="48">
        <f>Data1!P42/Data1!$Q$72*(100)</f>
        <v>1.1940298507462688</v>
      </c>
      <c r="F75" s="48">
        <f>Data1!R42/Data1!$T$72*(-100)</f>
        <v>-2.6022304832713754</v>
      </c>
      <c r="G75" s="51">
        <f>Data1!S42/Data1!$T$72*(100)</f>
        <v>1.8587360594795539</v>
      </c>
    </row>
    <row r="76" spans="1:7">
      <c r="A76" s="46">
        <v>37</v>
      </c>
      <c r="B76" s="33">
        <f>Data1!L43/Data1!$N$72*(-100)</f>
        <v>-1.1046713231287464</v>
      </c>
      <c r="C76" s="48">
        <f>Data1!M43/Data1!$N$72*(100)</f>
        <v>1.0402734433050973</v>
      </c>
      <c r="D76" s="48">
        <f>Data1!O43/Data1!$Q$72*(-100)</f>
        <v>-2.0895522388059704</v>
      </c>
      <c r="E76" s="48">
        <f>Data1!P43/Data1!$Q$72*(100)</f>
        <v>0.89552238805970152</v>
      </c>
      <c r="F76" s="48">
        <f>Data1!R43/Data1!$T$72*(-100)</f>
        <v>-1.486988847583643</v>
      </c>
      <c r="G76" s="51">
        <f>Data1!S43/Data1!$T$72*(100)</f>
        <v>2.2304832713754648</v>
      </c>
    </row>
    <row r="77" spans="1:7">
      <c r="A77" s="46">
        <v>38</v>
      </c>
      <c r="B77" s="33">
        <f>Data1!L44/Data1!$N$72*(-100)</f>
        <v>-1.1789765690791103</v>
      </c>
      <c r="C77" s="48">
        <f>Data1!M44/Data1!$N$72*(100)</f>
        <v>0.90652400059444194</v>
      </c>
      <c r="D77" s="48">
        <f>Data1!O44/Data1!$Q$72*(-100)</f>
        <v>-2.9850746268656714</v>
      </c>
      <c r="E77" s="48">
        <f>Data1!P44/Data1!$Q$72*(100)</f>
        <v>0.89552238805970152</v>
      </c>
      <c r="F77" s="48">
        <f>Data1!R44/Data1!$T$72*(-100)</f>
        <v>0</v>
      </c>
      <c r="G77" s="51">
        <f>Data1!S44/Data1!$T$72*(100)</f>
        <v>0.37174721189591076</v>
      </c>
    </row>
    <row r="78" spans="1:7">
      <c r="A78" s="46">
        <v>39</v>
      </c>
      <c r="B78" s="33">
        <f>Data1!L45/Data1!$N$72*(-100)</f>
        <v>-1.05513449249517</v>
      </c>
      <c r="C78" s="48">
        <f>Data1!M45/Data1!$N$72*(100)</f>
        <v>1.0898102739386735</v>
      </c>
      <c r="D78" s="48">
        <f>Data1!O45/Data1!$Q$72*(-100)</f>
        <v>-2.0895522388059704</v>
      </c>
      <c r="E78" s="48">
        <f>Data1!P45/Data1!$Q$72*(100)</f>
        <v>0.89552238805970152</v>
      </c>
      <c r="F78" s="48">
        <f>Data1!R45/Data1!$T$72*(-100)</f>
        <v>-1.1152416356877324</v>
      </c>
      <c r="G78" s="51">
        <f>Data1!S45/Data1!$T$72*(100)</f>
        <v>1.1152416356877324</v>
      </c>
    </row>
    <row r="79" spans="1:7">
      <c r="A79" s="46">
        <v>40</v>
      </c>
      <c r="B79" s="33">
        <f>Data1!L46/Data1!$N$72*(-100)</f>
        <v>-0.83717243770743544</v>
      </c>
      <c r="C79" s="48">
        <f>Data1!M46/Data1!$N$72*(100)</f>
        <v>0.93129241591123002</v>
      </c>
      <c r="D79" s="48">
        <f>Data1!O46/Data1!$Q$72*(-100)</f>
        <v>-0.59701492537313439</v>
      </c>
      <c r="E79" s="48">
        <f>Data1!P46/Data1!$Q$72*(100)</f>
        <v>0.29850746268656719</v>
      </c>
      <c r="F79" s="48">
        <f>Data1!R46/Data1!$T$72*(-100)</f>
        <v>-1.1152416356877324</v>
      </c>
      <c r="G79" s="51">
        <f>Data1!S46/Data1!$T$72*(100)</f>
        <v>0.74349442379182151</v>
      </c>
    </row>
    <row r="80" spans="1:7">
      <c r="A80" s="46">
        <v>41</v>
      </c>
      <c r="B80" s="33">
        <f>Data1!L47/Data1!$N$72*(-100)</f>
        <v>-0.92138504978451474</v>
      </c>
      <c r="C80" s="48">
        <f>Data1!M47/Data1!$N$72*(100)</f>
        <v>0.88175558527765396</v>
      </c>
      <c r="D80" s="48">
        <f>Data1!O47/Data1!$Q$72*(-100)</f>
        <v>-1.4925373134328357</v>
      </c>
      <c r="E80" s="48">
        <f>Data1!P47/Data1!$Q$72*(100)</f>
        <v>0.29850746268656719</v>
      </c>
      <c r="F80" s="48">
        <f>Data1!R47/Data1!$T$72*(-100)</f>
        <v>-1.486988847583643</v>
      </c>
      <c r="G80" s="51">
        <f>Data1!S47/Data1!$T$72*(100)</f>
        <v>0.74349442379182151</v>
      </c>
    </row>
    <row r="81" spans="1:7">
      <c r="A81" s="46">
        <v>42</v>
      </c>
      <c r="B81" s="33">
        <f>Data1!L48/Data1!$N$72*(-100)</f>
        <v>-0.80745033932728993</v>
      </c>
      <c r="C81" s="48">
        <f>Data1!M48/Data1!$N$72*(100)</f>
        <v>0.77772824094714421</v>
      </c>
      <c r="D81" s="48">
        <f>Data1!O48/Data1!$Q$72*(-100)</f>
        <v>-0.89552238805970152</v>
      </c>
      <c r="E81" s="48">
        <f>Data1!P48/Data1!$Q$72*(100)</f>
        <v>0.59701492537313439</v>
      </c>
      <c r="F81" s="48">
        <f>Data1!R48/Data1!$T$72*(-100)</f>
        <v>-0.37174721189591076</v>
      </c>
      <c r="G81" s="51">
        <f>Data1!S48/Data1!$T$72*(100)</f>
        <v>0.74349442379182151</v>
      </c>
    </row>
    <row r="82" spans="1:7">
      <c r="A82" s="46">
        <v>43</v>
      </c>
      <c r="B82" s="33">
        <f>Data1!L49/Data1!$N$72*(-100)</f>
        <v>-0.77772824094714421</v>
      </c>
      <c r="C82" s="48">
        <f>Data1!M49/Data1!$N$72*(100)</f>
        <v>0.6093030167929856</v>
      </c>
      <c r="D82" s="48">
        <f>Data1!O49/Data1!$Q$72*(-100)</f>
        <v>-1.4925373134328357</v>
      </c>
      <c r="E82" s="48">
        <f>Data1!P49/Data1!$Q$72*(100)</f>
        <v>0.59701492537313439</v>
      </c>
      <c r="F82" s="48">
        <f>Data1!R49/Data1!$T$72*(-100)</f>
        <v>-1.1152416356877324</v>
      </c>
      <c r="G82" s="51">
        <f>Data1!S49/Data1!$T$72*(100)</f>
        <v>1.8587360594795539</v>
      </c>
    </row>
    <row r="83" spans="1:7">
      <c r="A83" s="46">
        <v>44</v>
      </c>
      <c r="B83" s="33">
        <f>Data1!L50/Data1!$N$72*(-100)</f>
        <v>-0.76286719175707141</v>
      </c>
      <c r="C83" s="48">
        <f>Data1!M50/Data1!$N$72*(100)</f>
        <v>0.77772824094714421</v>
      </c>
      <c r="D83" s="48">
        <f>Data1!O50/Data1!$Q$72*(-100)</f>
        <v>-1.791044776119403</v>
      </c>
      <c r="E83" s="48">
        <f>Data1!P50/Data1!$Q$72*(100)</f>
        <v>0.29850746268656719</v>
      </c>
      <c r="F83" s="48">
        <f>Data1!R50/Data1!$T$72*(-100)</f>
        <v>-1.1152416356877324</v>
      </c>
      <c r="G83" s="51">
        <f>Data1!S50/Data1!$T$72*(100)</f>
        <v>0.37174721189591076</v>
      </c>
    </row>
    <row r="84" spans="1:7">
      <c r="A84" s="46">
        <v>45</v>
      </c>
      <c r="B84" s="33">
        <f>Data1!L51/Data1!$N$72*(-100)</f>
        <v>-0.78763560707385949</v>
      </c>
      <c r="C84" s="48">
        <f>Data1!M51/Data1!$N$72*(100)</f>
        <v>0.70342299499678007</v>
      </c>
      <c r="D84" s="48">
        <f>Data1!O51/Data1!$Q$72*(-100)</f>
        <v>-1.1940298507462688</v>
      </c>
      <c r="E84" s="48">
        <f>Data1!P51/Data1!$Q$72*(100)</f>
        <v>0</v>
      </c>
      <c r="F84" s="48">
        <f>Data1!R51/Data1!$T$72*(-100)</f>
        <v>-1.1152416356877324</v>
      </c>
      <c r="G84" s="51">
        <f>Data1!S51/Data1!$T$72*(100)</f>
        <v>0.74349442379182151</v>
      </c>
    </row>
    <row r="85" spans="1:7">
      <c r="A85" s="46">
        <v>46</v>
      </c>
      <c r="B85" s="33">
        <f>Data1!L52/Data1!$N$72*(-100)</f>
        <v>-0.63407143210977357</v>
      </c>
      <c r="C85" s="48">
        <f>Data1!M52/Data1!$N$72*(100)</f>
        <v>0.64893248129984638</v>
      </c>
      <c r="D85" s="48">
        <f>Data1!O52/Data1!$Q$72*(-100)</f>
        <v>-1.1940298507462688</v>
      </c>
      <c r="E85" s="48">
        <f>Data1!P52/Data1!$Q$72*(100)</f>
        <v>0</v>
      </c>
      <c r="F85" s="48">
        <f>Data1!R52/Data1!$T$72*(-100)</f>
        <v>-0.74349442379182151</v>
      </c>
      <c r="G85" s="51">
        <f>Data1!S52/Data1!$T$72*(100)</f>
        <v>0.74349442379182151</v>
      </c>
    </row>
    <row r="86" spans="1:7">
      <c r="A86" s="46">
        <v>47</v>
      </c>
      <c r="B86" s="33">
        <f>Data1!L53/Data1!$N$72*(-100)</f>
        <v>-0.5399514539059791</v>
      </c>
      <c r="C86" s="48">
        <f>Data1!M53/Data1!$N$72*(100)</f>
        <v>0.65883984742656165</v>
      </c>
      <c r="D86" s="48">
        <f>Data1!O53/Data1!$Q$72*(-100)</f>
        <v>-1.791044776119403</v>
      </c>
      <c r="E86" s="48">
        <f>Data1!P53/Data1!$Q$72*(100)</f>
        <v>0.89552238805970152</v>
      </c>
      <c r="F86" s="48">
        <f>Data1!R53/Data1!$T$72*(-100)</f>
        <v>-1.1152416356877324</v>
      </c>
      <c r="G86" s="51">
        <f>Data1!S53/Data1!$T$72*(100)</f>
        <v>0</v>
      </c>
    </row>
    <row r="87" spans="1:7">
      <c r="A87" s="46">
        <v>48</v>
      </c>
      <c r="B87" s="33">
        <f>Data1!L54/Data1!$N$72*(-100)</f>
        <v>-0.58948828453955515</v>
      </c>
      <c r="C87" s="48">
        <f>Data1!M54/Data1!$N$72*(100)</f>
        <v>0.4854609402090454</v>
      </c>
      <c r="D87" s="48">
        <f>Data1!O54/Data1!$Q$72*(-100)</f>
        <v>-1.791044776119403</v>
      </c>
      <c r="E87" s="48">
        <f>Data1!P54/Data1!$Q$72*(100)</f>
        <v>0.59701492537313439</v>
      </c>
      <c r="F87" s="48">
        <f>Data1!R54/Data1!$T$72*(-100)</f>
        <v>-1.486988847583643</v>
      </c>
      <c r="G87" s="51">
        <f>Data1!S54/Data1!$T$72*(100)</f>
        <v>1.1152416356877324</v>
      </c>
    </row>
    <row r="88" spans="1:7">
      <c r="A88" s="46">
        <v>49</v>
      </c>
      <c r="B88" s="33">
        <f>Data1!L55/Data1!$N$72*(-100)</f>
        <v>-0.54985882003269426</v>
      </c>
      <c r="C88" s="48">
        <f>Data1!M55/Data1!$N$72*(100)</f>
        <v>0.51022935552583348</v>
      </c>
      <c r="D88" s="48">
        <f>Data1!O55/Data1!$Q$72*(-100)</f>
        <v>-1.1940298507462688</v>
      </c>
      <c r="E88" s="48">
        <f>Data1!P55/Data1!$Q$72*(100)</f>
        <v>0.59701492537313439</v>
      </c>
      <c r="F88" s="48">
        <f>Data1!R55/Data1!$T$72*(-100)</f>
        <v>-1.486988847583643</v>
      </c>
      <c r="G88" s="51">
        <f>Data1!S55/Data1!$T$72*(100)</f>
        <v>0.37174721189591076</v>
      </c>
    </row>
    <row r="89" spans="1:7">
      <c r="A89" s="46">
        <v>50</v>
      </c>
      <c r="B89" s="33">
        <f>Data1!L56/Data1!$N$72*(-100)</f>
        <v>-0.54490513696933673</v>
      </c>
      <c r="C89" s="48">
        <f>Data1!M56/Data1!$N$72*(100)</f>
        <v>0.65388616436320401</v>
      </c>
      <c r="D89" s="48">
        <f>Data1!O56/Data1!$Q$72*(-100)</f>
        <v>-1.791044776119403</v>
      </c>
      <c r="E89" s="48">
        <f>Data1!P56/Data1!$Q$72*(100)</f>
        <v>0.59701492537313439</v>
      </c>
      <c r="F89" s="48">
        <f>Data1!R56/Data1!$T$72*(-100)</f>
        <v>-0.74349442379182151</v>
      </c>
      <c r="G89" s="51">
        <f>Data1!S56/Data1!$T$72*(100)</f>
        <v>0.74349442379182151</v>
      </c>
    </row>
    <row r="90" spans="1:7">
      <c r="A90" s="46">
        <v>51</v>
      </c>
      <c r="B90" s="33">
        <f>Data1!L57/Data1!$N$72*(-100)</f>
        <v>-0.48050725714568782</v>
      </c>
      <c r="C90" s="48">
        <f>Data1!M57/Data1!$N$72*(100)</f>
        <v>0.56967355228612471</v>
      </c>
      <c r="D90" s="48">
        <f>Data1!O57/Data1!$Q$72*(-100)</f>
        <v>-1.1940298507462688</v>
      </c>
      <c r="E90" s="48">
        <f>Data1!P57/Data1!$Q$72*(100)</f>
        <v>0.89552238805970152</v>
      </c>
      <c r="F90" s="48">
        <f>Data1!R57/Data1!$T$72*(-100)</f>
        <v>-0.74349442379182151</v>
      </c>
      <c r="G90" s="51">
        <f>Data1!S57/Data1!$T$72*(100)</f>
        <v>1.486988847583643</v>
      </c>
    </row>
    <row r="91" spans="1:7">
      <c r="A91" s="46">
        <v>52</v>
      </c>
      <c r="B91" s="33">
        <f>Data1!L58/Data1!$N$72*(-100)</f>
        <v>-0.61425669985634324</v>
      </c>
      <c r="C91" s="48">
        <f>Data1!M58/Data1!$N$72*(100)</f>
        <v>0.52509040471590629</v>
      </c>
      <c r="D91" s="48">
        <f>Data1!O58/Data1!$Q$72*(-100)</f>
        <v>-1.791044776119403</v>
      </c>
      <c r="E91" s="48">
        <f>Data1!P58/Data1!$Q$72*(100)</f>
        <v>0.29850746268656719</v>
      </c>
      <c r="F91" s="48">
        <f>Data1!R58/Data1!$T$72*(-100)</f>
        <v>-0.74349442379182151</v>
      </c>
      <c r="G91" s="51">
        <f>Data1!S58/Data1!$T$72*(100)</f>
        <v>0.74349442379182151</v>
      </c>
    </row>
    <row r="92" spans="1:7">
      <c r="A92" s="46">
        <v>53</v>
      </c>
      <c r="B92" s="33">
        <f>Data1!L59/Data1!$N$72*(-100)</f>
        <v>-0.5399514539059791</v>
      </c>
      <c r="C92" s="48">
        <f>Data1!M59/Data1!$N$72*(100)</f>
        <v>0.57958091841283998</v>
      </c>
      <c r="D92" s="48">
        <f>Data1!O59/Data1!$Q$72*(-100)</f>
        <v>-0.89552238805970152</v>
      </c>
      <c r="E92" s="48">
        <f>Data1!P59/Data1!$Q$72*(100)</f>
        <v>0.89552238805970152</v>
      </c>
      <c r="F92" s="48">
        <f>Data1!R59/Data1!$T$72*(-100)</f>
        <v>-1.1152416356877324</v>
      </c>
      <c r="G92" s="51">
        <f>Data1!S59/Data1!$T$72*(100)</f>
        <v>0.74349442379182151</v>
      </c>
    </row>
    <row r="93" spans="1:7">
      <c r="A93" s="46">
        <v>54</v>
      </c>
      <c r="B93" s="33">
        <f>Data1!L60/Data1!$N$72*(-100)</f>
        <v>-0.51022935552583348</v>
      </c>
      <c r="C93" s="48">
        <f>Data1!M60/Data1!$N$72*(100)</f>
        <v>0.55976618615940954</v>
      </c>
      <c r="D93" s="48">
        <f>Data1!O60/Data1!$Q$72*(-100)</f>
        <v>-0.89552238805970152</v>
      </c>
      <c r="E93" s="48">
        <f>Data1!P60/Data1!$Q$72*(100)</f>
        <v>0</v>
      </c>
      <c r="F93" s="48">
        <f>Data1!R60/Data1!$T$72*(-100)</f>
        <v>-1.486988847583643</v>
      </c>
      <c r="G93" s="51">
        <f>Data1!S60/Data1!$T$72*(100)</f>
        <v>0.74349442379182151</v>
      </c>
    </row>
    <row r="94" spans="1:7">
      <c r="A94" s="46">
        <v>55</v>
      </c>
      <c r="B94" s="33">
        <f>Data1!L61/Data1!$N$72*(-100)</f>
        <v>-0.51022935552583348</v>
      </c>
      <c r="C94" s="48">
        <f>Data1!M61/Data1!$N$72*(100)</f>
        <v>0.59939565066627043</v>
      </c>
      <c r="D94" s="48">
        <f>Data1!O61/Data1!$Q$72*(-100)</f>
        <v>-0.29850746268656719</v>
      </c>
      <c r="E94" s="48">
        <f>Data1!P61/Data1!$Q$72*(100)</f>
        <v>0.29850746268656719</v>
      </c>
      <c r="F94" s="48">
        <f>Data1!R61/Data1!$T$72*(-100)</f>
        <v>-0.74349442379182151</v>
      </c>
      <c r="G94" s="51">
        <f>Data1!S61/Data1!$T$72*(100)</f>
        <v>1.1152416356877324</v>
      </c>
    </row>
    <row r="95" spans="1:7">
      <c r="A95" s="46">
        <v>56</v>
      </c>
      <c r="B95" s="33">
        <f>Data1!L62/Data1!$N$72*(-100)</f>
        <v>-0.53499777084262146</v>
      </c>
      <c r="C95" s="48">
        <f>Data1!M62/Data1!$N$72*(100)</f>
        <v>0.68360826274334974</v>
      </c>
      <c r="D95" s="48">
        <f>Data1!O62/Data1!$Q$72*(-100)</f>
        <v>-0.29850746268656719</v>
      </c>
      <c r="E95" s="48">
        <f>Data1!P62/Data1!$Q$72*(100)</f>
        <v>0.29850746268656719</v>
      </c>
      <c r="F95" s="48">
        <f>Data1!R62/Data1!$T$72*(-100)</f>
        <v>-0.37174721189591076</v>
      </c>
      <c r="G95" s="51">
        <f>Data1!S62/Data1!$T$72*(100)</f>
        <v>0</v>
      </c>
    </row>
    <row r="96" spans="1:7">
      <c r="A96" s="46">
        <v>57</v>
      </c>
      <c r="B96" s="33">
        <f>Data1!L63/Data1!$N$72*(-100)</f>
        <v>-0.68856194580670727</v>
      </c>
      <c r="C96" s="48">
        <f>Data1!M63/Data1!$N$72*(100)</f>
        <v>0.66379353048991929</v>
      </c>
      <c r="D96" s="48">
        <f>Data1!O63/Data1!$Q$72*(-100)</f>
        <v>-0.89552238805970152</v>
      </c>
      <c r="E96" s="48">
        <f>Data1!P63/Data1!$Q$72*(100)</f>
        <v>0</v>
      </c>
      <c r="F96" s="48">
        <f>Data1!R63/Data1!$T$72*(-100)</f>
        <v>0</v>
      </c>
      <c r="G96" s="51">
        <f>Data1!S63/Data1!$T$72*(100)</f>
        <v>0.74349442379182151</v>
      </c>
    </row>
    <row r="97" spans="1:7">
      <c r="A97" s="46">
        <v>58</v>
      </c>
      <c r="B97" s="33">
        <f>Data1!L64/Data1!$N$72*(-100)</f>
        <v>-0.53004408777926393</v>
      </c>
      <c r="C97" s="48">
        <f>Data1!M64/Data1!$N$72*(100)</f>
        <v>0.65883984742656165</v>
      </c>
      <c r="D97" s="48">
        <f>Data1!O64/Data1!$Q$72*(-100)</f>
        <v>-0.89552238805970152</v>
      </c>
      <c r="E97" s="48">
        <f>Data1!P64/Data1!$Q$72*(100)</f>
        <v>0</v>
      </c>
      <c r="F97" s="48">
        <f>Data1!R64/Data1!$T$72*(-100)</f>
        <v>-1.1152416356877324</v>
      </c>
      <c r="G97" s="51">
        <f>Data1!S64/Data1!$T$72*(100)</f>
        <v>1.1152416356877324</v>
      </c>
    </row>
    <row r="98" spans="1:7">
      <c r="A98" s="46">
        <v>59</v>
      </c>
      <c r="B98" s="33">
        <f>Data1!L65/Data1!$N$72*(-100)</f>
        <v>-0.59444196760291279</v>
      </c>
      <c r="C98" s="48">
        <f>Data1!M65/Data1!$N$72*(100)</f>
        <v>0.77772824094714421</v>
      </c>
      <c r="D98" s="48">
        <f>Data1!O65/Data1!$Q$72*(-100)</f>
        <v>-0.59701492537313439</v>
      </c>
      <c r="E98" s="48">
        <f>Data1!P65/Data1!$Q$72*(100)</f>
        <v>1.1940298507462688</v>
      </c>
      <c r="F98" s="48">
        <f>Data1!R65/Data1!$T$72*(-100)</f>
        <v>-0.37174721189591076</v>
      </c>
      <c r="G98" s="51">
        <f>Data1!S65/Data1!$T$72*(100)</f>
        <v>0</v>
      </c>
    </row>
    <row r="99" spans="1:7">
      <c r="A99" s="46">
        <v>60</v>
      </c>
      <c r="B99" s="33">
        <f>Data1!L66/Data1!$N$72*(-100)</f>
        <v>-0.60434933372962796</v>
      </c>
      <c r="C99" s="48">
        <f>Data1!M66/Data1!$N$72*(100)</f>
        <v>0.82726507158072027</v>
      </c>
      <c r="D99" s="48">
        <f>Data1!O66/Data1!$Q$72*(-100)</f>
        <v>-0.89552238805970152</v>
      </c>
      <c r="E99" s="48">
        <f>Data1!P66/Data1!$Q$72*(100)</f>
        <v>0.29850746268656719</v>
      </c>
      <c r="F99" s="48">
        <f>Data1!R66/Data1!$T$72*(-100)</f>
        <v>0</v>
      </c>
      <c r="G99" s="51">
        <f>Data1!S66/Data1!$T$72*(100)</f>
        <v>0.74349442379182151</v>
      </c>
    </row>
    <row r="100" spans="1:7">
      <c r="A100" s="46">
        <v>61</v>
      </c>
      <c r="B100" s="33">
        <f>Data1!L67/Data1!$N$72*(-100)</f>
        <v>-0.7480061425669986</v>
      </c>
      <c r="C100" s="48">
        <f>Data1!M67/Data1!$N$72*(100)</f>
        <v>0.86689453608758105</v>
      </c>
      <c r="D100" s="48">
        <f>Data1!O67/Data1!$Q$72*(-100)</f>
        <v>-0.29850746268656719</v>
      </c>
      <c r="E100" s="48">
        <f>Data1!P67/Data1!$Q$72*(100)</f>
        <v>0</v>
      </c>
      <c r="F100" s="48">
        <f>Data1!R67/Data1!$T$72*(-100)</f>
        <v>-0.37174721189591076</v>
      </c>
      <c r="G100" s="51">
        <f>Data1!S67/Data1!$T$72*(100)</f>
        <v>0</v>
      </c>
    </row>
    <row r="101" spans="1:7">
      <c r="A101" s="46">
        <v>62</v>
      </c>
      <c r="B101" s="33">
        <f>Data1!L68/Data1!$N$72*(-100)</f>
        <v>-0.79754297320057466</v>
      </c>
      <c r="C101" s="48">
        <f>Data1!M68/Data1!$N$72*(100)</f>
        <v>0.86689453608758105</v>
      </c>
      <c r="D101" s="48">
        <f>Data1!O68/Data1!$Q$72*(-100)</f>
        <v>-1.4925373134328357</v>
      </c>
      <c r="E101" s="48">
        <f>Data1!P68/Data1!$Q$72*(100)</f>
        <v>1.1940298507462688</v>
      </c>
      <c r="F101" s="48">
        <f>Data1!R68/Data1!$T$72*(-100)</f>
        <v>-1.1152416356877324</v>
      </c>
      <c r="G101" s="51">
        <f>Data1!S68/Data1!$T$72*(100)</f>
        <v>0.74349442379182151</v>
      </c>
    </row>
    <row r="102" spans="1:7">
      <c r="A102" s="46">
        <v>63</v>
      </c>
      <c r="B102" s="33">
        <f>Data1!L69/Data1!$N$72*(-100)</f>
        <v>-0.6935156288700649</v>
      </c>
      <c r="C102" s="48">
        <f>Data1!M69/Data1!$N$72*(100)</f>
        <v>0.80249665626393218</v>
      </c>
      <c r="D102" s="48">
        <f>Data1!O69/Data1!$Q$72*(-100)</f>
        <v>-1.1940298507462688</v>
      </c>
      <c r="E102" s="48">
        <f>Data1!P69/Data1!$Q$72*(100)</f>
        <v>0.29850746268656719</v>
      </c>
      <c r="F102" s="48">
        <f>Data1!R69/Data1!$T$72*(-100)</f>
        <v>-0.37174721189591076</v>
      </c>
      <c r="G102" s="51">
        <f>Data1!S69/Data1!$T$72*(100)</f>
        <v>0.37174721189591076</v>
      </c>
    </row>
    <row r="103" spans="1:7">
      <c r="A103" s="46">
        <v>64</v>
      </c>
      <c r="B103" s="33">
        <f>Data1!L70/Data1!$N$72*(-100)</f>
        <v>-0.66874721355327693</v>
      </c>
      <c r="C103" s="48">
        <f>Data1!M70/Data1!$N$72*(100)</f>
        <v>0.93129241591123002</v>
      </c>
      <c r="D103" s="48">
        <f>Data1!O70/Data1!$Q$72*(-100)</f>
        <v>-0.89552238805970152</v>
      </c>
      <c r="E103" s="48">
        <f>Data1!P70/Data1!$Q$72*(100)</f>
        <v>0</v>
      </c>
      <c r="F103" s="48">
        <f>Data1!R70/Data1!$T$72*(-100)</f>
        <v>-0.37174721189591076</v>
      </c>
      <c r="G103" s="51">
        <f>Data1!S70/Data1!$T$72*(100)</f>
        <v>0</v>
      </c>
    </row>
    <row r="104" spans="1:7">
      <c r="A104" s="46" t="s">
        <v>7</v>
      </c>
      <c r="B104" s="39">
        <f>Data1!L71/Data1!$N$72*(-100)</f>
        <v>-7.0936741467280919</v>
      </c>
      <c r="C104" s="52">
        <f>Data1!M71/Data1!$N$72*(100)</f>
        <v>11.809580423044535</v>
      </c>
      <c r="D104" s="52">
        <f>Data1!O71/Data1!$Q$72*(-100)</f>
        <v>-8.0597014925373127</v>
      </c>
      <c r="E104" s="52">
        <f>Data1!P71/Data1!$Q$72*(100)</f>
        <v>9.8507462686567173</v>
      </c>
      <c r="F104" s="52">
        <f>Data1!R71/Data1!$T$72*(-100)</f>
        <v>-3.7174721189591078</v>
      </c>
      <c r="G104" s="53">
        <f>Data1!S71/Data1!$T$72*(100)</f>
        <v>3.7174721189591078</v>
      </c>
    </row>
  </sheetData>
  <mergeCells count="4">
    <mergeCell ref="B36:G36"/>
    <mergeCell ref="B37:C37"/>
    <mergeCell ref="D37:E37"/>
    <mergeCell ref="F37:G3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20"/>
  <sheetViews>
    <sheetView workbookViewId="0"/>
  </sheetViews>
  <sheetFormatPr defaultRowHeight="15"/>
  <sheetData>
    <row r="1" spans="1:21">
      <c r="A1" s="12" t="s">
        <v>23</v>
      </c>
    </row>
    <row r="2" spans="1:21">
      <c r="A2" s="12"/>
    </row>
    <row r="3" spans="1:21">
      <c r="A3" s="13"/>
      <c r="B3" s="78" t="s">
        <v>8</v>
      </c>
      <c r="C3" s="79"/>
      <c r="D3" s="79"/>
      <c r="E3" s="79"/>
      <c r="F3" s="79"/>
      <c r="G3" s="79"/>
      <c r="H3" s="79"/>
      <c r="I3" s="79"/>
      <c r="J3" s="79"/>
      <c r="K3" s="80"/>
      <c r="L3" s="71" t="s">
        <v>9</v>
      </c>
      <c r="M3" s="72"/>
      <c r="N3" s="72"/>
      <c r="O3" s="72"/>
      <c r="P3" s="72"/>
      <c r="Q3" s="72"/>
      <c r="R3" s="72"/>
      <c r="S3" s="72"/>
      <c r="T3" s="72"/>
      <c r="U3" s="73"/>
    </row>
    <row r="4" spans="1:21">
      <c r="A4" s="57"/>
      <c r="B4" s="74" t="s">
        <v>2</v>
      </c>
      <c r="C4" s="74"/>
      <c r="D4" s="74"/>
      <c r="E4" s="74" t="s">
        <v>5</v>
      </c>
      <c r="F4" s="74"/>
      <c r="G4" s="74"/>
      <c r="H4" s="74" t="s">
        <v>6</v>
      </c>
      <c r="I4" s="74"/>
      <c r="J4" s="74"/>
      <c r="K4" s="76" t="s">
        <v>0</v>
      </c>
      <c r="L4" s="75" t="s">
        <v>2</v>
      </c>
      <c r="M4" s="75"/>
      <c r="N4" s="75"/>
      <c r="O4" s="75" t="s">
        <v>5</v>
      </c>
      <c r="P4" s="75"/>
      <c r="Q4" s="75"/>
      <c r="R4" s="75" t="s">
        <v>6</v>
      </c>
      <c r="S4" s="75"/>
      <c r="T4" s="75"/>
      <c r="U4" s="69" t="s">
        <v>0</v>
      </c>
    </row>
    <row r="5" spans="1:21">
      <c r="A5" s="58" t="s">
        <v>12</v>
      </c>
      <c r="B5" s="47" t="s">
        <v>11</v>
      </c>
      <c r="C5" s="47" t="s">
        <v>10</v>
      </c>
      <c r="D5" s="47" t="s">
        <v>0</v>
      </c>
      <c r="E5" s="29" t="s">
        <v>11</v>
      </c>
      <c r="F5" s="29" t="s">
        <v>10</v>
      </c>
      <c r="G5" s="29" t="s">
        <v>0</v>
      </c>
      <c r="H5" s="29" t="s">
        <v>11</v>
      </c>
      <c r="I5" s="29" t="s">
        <v>10</v>
      </c>
      <c r="J5" s="29" t="s">
        <v>0</v>
      </c>
      <c r="K5" s="77"/>
      <c r="L5" s="30" t="s">
        <v>11</v>
      </c>
      <c r="M5" s="30" t="s">
        <v>10</v>
      </c>
      <c r="N5" s="30" t="s">
        <v>0</v>
      </c>
      <c r="O5" s="30" t="s">
        <v>11</v>
      </c>
      <c r="P5" s="30" t="s">
        <v>10</v>
      </c>
      <c r="Q5" s="30" t="s">
        <v>0</v>
      </c>
      <c r="R5" s="30" t="s">
        <v>11</v>
      </c>
      <c r="S5" s="30" t="s">
        <v>10</v>
      </c>
      <c r="T5" s="30" t="s">
        <v>0</v>
      </c>
      <c r="U5" s="70"/>
    </row>
    <row r="6" spans="1:21">
      <c r="A6" s="58" t="s">
        <v>1</v>
      </c>
      <c r="B6" s="54">
        <f>SUM(Data1!B6:B20)</f>
        <v>424949</v>
      </c>
      <c r="C6" s="55">
        <f>SUM(Data1!C6:C20)</f>
        <v>403154</v>
      </c>
      <c r="D6" s="56">
        <f>SUM(Data1!D6:D20)</f>
        <v>828103</v>
      </c>
      <c r="E6" s="54">
        <f>SUM(Data1!E6:E20)</f>
        <v>1356</v>
      </c>
      <c r="F6" s="55">
        <f>SUM(Data1!F6:F20)</f>
        <v>1337</v>
      </c>
      <c r="G6" s="56">
        <f>SUM(Data1!G6:G20)</f>
        <v>2693</v>
      </c>
      <c r="H6" s="54">
        <f>SUM(Data1!H6:H20)</f>
        <v>649</v>
      </c>
      <c r="I6" s="55">
        <f>SUM(Data1!I6:I20)</f>
        <v>598</v>
      </c>
      <c r="J6" s="56">
        <f>SUM(Data1!J6:J20)</f>
        <v>1247</v>
      </c>
      <c r="K6" s="56">
        <f>SUM(Data1!K6:K20)</f>
        <v>832043</v>
      </c>
      <c r="L6" s="54">
        <f>SUM(Data1!L6:L20)</f>
        <v>1509</v>
      </c>
      <c r="M6" s="55">
        <f>SUM(Data1!M6:M20)</f>
        <v>1407</v>
      </c>
      <c r="N6" s="56">
        <f>SUM(Data1!N6:N20)</f>
        <v>2916</v>
      </c>
      <c r="O6" s="54">
        <f>SUM(Data1!O6:O20)</f>
        <v>9</v>
      </c>
      <c r="P6" s="55">
        <f>SUM(Data1!P6:P20)</f>
        <v>6</v>
      </c>
      <c r="Q6" s="56">
        <f>SUM(Data1!Q6:Q20)</f>
        <v>15</v>
      </c>
      <c r="R6" s="54">
        <f>SUM(Data1!R6:R20)</f>
        <v>14</v>
      </c>
      <c r="S6" s="55">
        <f>SUM(Data1!S6:S20)</f>
        <v>17</v>
      </c>
      <c r="T6" s="56">
        <f>SUM(Data1!T6:T20)</f>
        <v>31</v>
      </c>
      <c r="U6" s="56">
        <f>SUM(Data1!U6:U20)</f>
        <v>2962</v>
      </c>
    </row>
    <row r="7" spans="1:21">
      <c r="A7" s="58" t="s">
        <v>21</v>
      </c>
      <c r="B7" s="20">
        <f>SUM(Data1!B21:B55)</f>
        <v>1356382</v>
      </c>
      <c r="C7" s="21">
        <f>SUM(Data1!C21:C55)</f>
        <v>1308644</v>
      </c>
      <c r="D7" s="23">
        <f>SUM(Data1!D21:D55)</f>
        <v>2665026</v>
      </c>
      <c r="E7" s="20">
        <f>SUM(Data1!E21:E55)</f>
        <v>20017</v>
      </c>
      <c r="F7" s="21">
        <f>SUM(Data1!F21:F55)</f>
        <v>10374</v>
      </c>
      <c r="G7" s="23">
        <f>SUM(Data1!G21:G55)</f>
        <v>30391</v>
      </c>
      <c r="H7" s="20">
        <f>SUM(Data1!H21:H55)</f>
        <v>5739</v>
      </c>
      <c r="I7" s="21">
        <f>SUM(Data1!I21:I55)</f>
        <v>4579</v>
      </c>
      <c r="J7" s="23">
        <f>SUM(Data1!J21:J55)</f>
        <v>10318</v>
      </c>
      <c r="K7" s="23">
        <f>SUM(Data1!K21:K55)</f>
        <v>2705735</v>
      </c>
      <c r="L7" s="20">
        <f>SUM(Data1!L21:L55)</f>
        <v>4734</v>
      </c>
      <c r="M7" s="21">
        <f>SUM(Data1!M21:M55)</f>
        <v>4759</v>
      </c>
      <c r="N7" s="23">
        <f>SUM(Data1!N21:N55)</f>
        <v>9493</v>
      </c>
      <c r="O7" s="20">
        <f>SUM(Data1!O21:O55)</f>
        <v>124</v>
      </c>
      <c r="P7" s="21">
        <f>SUM(Data1!P21:P55)</f>
        <v>67</v>
      </c>
      <c r="Q7" s="23">
        <f>SUM(Data1!Q21:Q55)</f>
        <v>191</v>
      </c>
      <c r="R7" s="20">
        <f>SUM(Data1!R21:R55)</f>
        <v>88</v>
      </c>
      <c r="S7" s="21">
        <f>SUM(Data1!S21:S55)</f>
        <v>79</v>
      </c>
      <c r="T7" s="23">
        <f>SUM(Data1!T21:T55)</f>
        <v>167</v>
      </c>
      <c r="U7" s="23">
        <f>SUM(Data1!U21:U55)</f>
        <v>9851</v>
      </c>
    </row>
    <row r="8" spans="1:21">
      <c r="A8" s="58" t="s">
        <v>22</v>
      </c>
      <c r="B8" s="20">
        <f>SUM(Data1!B56:B70)</f>
        <v>524358</v>
      </c>
      <c r="C8" s="21">
        <f>SUM(Data1!C56:C70)</f>
        <v>566658</v>
      </c>
      <c r="D8" s="23">
        <f>SUM(Data1!D56:D70)</f>
        <v>1091016</v>
      </c>
      <c r="E8" s="20">
        <f>SUM(Data1!E56:E70)</f>
        <v>7766</v>
      </c>
      <c r="F8" s="21">
        <f>SUM(Data1!F56:F70)</f>
        <v>3256</v>
      </c>
      <c r="G8" s="23">
        <f>SUM(Data1!G56:G70)</f>
        <v>11022</v>
      </c>
      <c r="H8" s="20">
        <f>SUM(Data1!H56:H70)</f>
        <v>1453</v>
      </c>
      <c r="I8" s="21">
        <f>SUM(Data1!I56:I70)</f>
        <v>1047</v>
      </c>
      <c r="J8" s="23">
        <f>SUM(Data1!J56:J70)</f>
        <v>2500</v>
      </c>
      <c r="K8" s="23">
        <f>SUM(Data1!K56:K70)</f>
        <v>1104538</v>
      </c>
      <c r="L8" s="20">
        <f>SUM(Data1!L56:L70)</f>
        <v>1829</v>
      </c>
      <c r="M8" s="21">
        <f>SUM(Data1!M56:M70)</f>
        <v>2133</v>
      </c>
      <c r="N8" s="23">
        <f>SUM(Data1!N56:N70)</f>
        <v>3962</v>
      </c>
      <c r="O8" s="20">
        <f>SUM(Data1!O56:O70)</f>
        <v>48</v>
      </c>
      <c r="P8" s="21">
        <f>SUM(Data1!P56:P70)</f>
        <v>21</v>
      </c>
      <c r="Q8" s="23">
        <f>SUM(Data1!Q56:Q70)</f>
        <v>69</v>
      </c>
      <c r="R8" s="20">
        <f>SUM(Data1!R56:R70)</f>
        <v>26</v>
      </c>
      <c r="S8" s="21">
        <f>SUM(Data1!S56:S70)</f>
        <v>25</v>
      </c>
      <c r="T8" s="23">
        <f>SUM(Data1!T56:T70)</f>
        <v>51</v>
      </c>
      <c r="U8" s="23">
        <f>SUM(Data1!U56:U70)</f>
        <v>4082</v>
      </c>
    </row>
    <row r="9" spans="1:21">
      <c r="A9" s="58" t="s">
        <v>7</v>
      </c>
      <c r="B9" s="20">
        <f>Data1!B71</f>
        <v>299459</v>
      </c>
      <c r="C9" s="21">
        <f>Data1!C71</f>
        <v>476808</v>
      </c>
      <c r="D9" s="23">
        <f>Data1!D71</f>
        <v>776267</v>
      </c>
      <c r="E9" s="20">
        <f>Data1!E71</f>
        <v>3367</v>
      </c>
      <c r="F9" s="21">
        <f>Data1!F71</f>
        <v>2963</v>
      </c>
      <c r="G9" s="23">
        <f>Data1!G71</f>
        <v>6330</v>
      </c>
      <c r="H9" s="20">
        <f>Data1!H71</f>
        <v>587</v>
      </c>
      <c r="I9" s="21">
        <f>Data1!I71</f>
        <v>752</v>
      </c>
      <c r="J9" s="23">
        <f>Data1!J71</f>
        <v>1339</v>
      </c>
      <c r="K9" s="23">
        <f>Data1!K71</f>
        <v>783936</v>
      </c>
      <c r="L9" s="20">
        <f>Data1!L71</f>
        <v>1432</v>
      </c>
      <c r="M9" s="21">
        <f>Data1!M71</f>
        <v>2384</v>
      </c>
      <c r="N9" s="23">
        <f>Data1!N71</f>
        <v>3816</v>
      </c>
      <c r="O9" s="20">
        <f>Data1!O71</f>
        <v>27</v>
      </c>
      <c r="P9" s="21">
        <f>Data1!P71</f>
        <v>33</v>
      </c>
      <c r="Q9" s="23">
        <f>Data1!Q71</f>
        <v>60</v>
      </c>
      <c r="R9" s="20">
        <f>Data1!R71</f>
        <v>10</v>
      </c>
      <c r="S9" s="21">
        <f>Data1!S71</f>
        <v>10</v>
      </c>
      <c r="T9" s="23">
        <f>Data1!T71</f>
        <v>20</v>
      </c>
      <c r="U9" s="23">
        <f>Data1!U71</f>
        <v>3896</v>
      </c>
    </row>
    <row r="10" spans="1:21">
      <c r="A10" s="28" t="s">
        <v>0</v>
      </c>
      <c r="B10" s="26">
        <f>Data1!B72</f>
        <v>2605148</v>
      </c>
      <c r="C10" s="16">
        <f>Data1!C72</f>
        <v>2755264</v>
      </c>
      <c r="D10" s="27">
        <f>Data1!D72</f>
        <v>5360412</v>
      </c>
      <c r="E10" s="26">
        <f>Data1!E72</f>
        <v>32506</v>
      </c>
      <c r="F10" s="16">
        <f>Data1!F72</f>
        <v>17930</v>
      </c>
      <c r="G10" s="27">
        <f>Data1!G72</f>
        <v>50436</v>
      </c>
      <c r="H10" s="26">
        <f>Data1!H72</f>
        <v>8428</v>
      </c>
      <c r="I10" s="16">
        <f>Data1!I72</f>
        <v>6976</v>
      </c>
      <c r="J10" s="27">
        <f>Data1!J72</f>
        <v>15404</v>
      </c>
      <c r="K10" s="27">
        <f>Data1!K72</f>
        <v>5426252</v>
      </c>
      <c r="L10" s="26">
        <f>Data1!L72</f>
        <v>9504</v>
      </c>
      <c r="M10" s="16">
        <f>Data1!M72</f>
        <v>10683</v>
      </c>
      <c r="N10" s="27">
        <f>Data1!N72</f>
        <v>20187</v>
      </c>
      <c r="O10" s="26">
        <f>Data1!O72</f>
        <v>208</v>
      </c>
      <c r="P10" s="16">
        <f>Data1!P72</f>
        <v>127</v>
      </c>
      <c r="Q10" s="27">
        <f>Data1!Q72</f>
        <v>335</v>
      </c>
      <c r="R10" s="26">
        <f>Data1!R72</f>
        <v>138</v>
      </c>
      <c r="S10" s="16">
        <f>Data1!S72</f>
        <v>131</v>
      </c>
      <c r="T10" s="27">
        <f>Data1!T72</f>
        <v>269</v>
      </c>
      <c r="U10" s="27">
        <f>Data1!U72</f>
        <v>20791</v>
      </c>
    </row>
    <row r="12" spans="1:21">
      <c r="A12" s="12" t="s">
        <v>24</v>
      </c>
    </row>
    <row r="13" spans="1:21">
      <c r="A13" s="13"/>
      <c r="B13" s="78" t="s">
        <v>8</v>
      </c>
      <c r="C13" s="79"/>
      <c r="D13" s="79"/>
      <c r="E13" s="79"/>
      <c r="F13" s="79"/>
      <c r="G13" s="79"/>
      <c r="H13" s="79"/>
      <c r="I13" s="79"/>
      <c r="J13" s="79"/>
      <c r="K13" s="80"/>
      <c r="L13" s="71" t="s">
        <v>9</v>
      </c>
      <c r="M13" s="72"/>
      <c r="N13" s="72"/>
      <c r="O13" s="72"/>
      <c r="P13" s="72"/>
      <c r="Q13" s="72"/>
      <c r="R13" s="72"/>
      <c r="S13" s="72"/>
      <c r="T13" s="72"/>
      <c r="U13" s="73"/>
    </row>
    <row r="14" spans="1:21">
      <c r="A14" s="57"/>
      <c r="B14" s="74" t="s">
        <v>2</v>
      </c>
      <c r="C14" s="74"/>
      <c r="D14" s="74"/>
      <c r="E14" s="74" t="s">
        <v>5</v>
      </c>
      <c r="F14" s="74"/>
      <c r="G14" s="74"/>
      <c r="H14" s="74" t="s">
        <v>6</v>
      </c>
      <c r="I14" s="74"/>
      <c r="J14" s="74"/>
      <c r="K14" s="76" t="s">
        <v>0</v>
      </c>
      <c r="L14" s="75" t="s">
        <v>2</v>
      </c>
      <c r="M14" s="75"/>
      <c r="N14" s="75"/>
      <c r="O14" s="75" t="s">
        <v>5</v>
      </c>
      <c r="P14" s="75"/>
      <c r="Q14" s="75"/>
      <c r="R14" s="75" t="s">
        <v>6</v>
      </c>
      <c r="S14" s="75"/>
      <c r="T14" s="75"/>
      <c r="U14" s="69" t="s">
        <v>0</v>
      </c>
    </row>
    <row r="15" spans="1:21">
      <c r="A15" s="58" t="s">
        <v>12</v>
      </c>
      <c r="B15" s="47" t="s">
        <v>11</v>
      </c>
      <c r="C15" s="47" t="s">
        <v>10</v>
      </c>
      <c r="D15" s="47" t="s">
        <v>0</v>
      </c>
      <c r="E15" s="29" t="s">
        <v>11</v>
      </c>
      <c r="F15" s="29" t="s">
        <v>10</v>
      </c>
      <c r="G15" s="29" t="s">
        <v>0</v>
      </c>
      <c r="H15" s="29" t="s">
        <v>11</v>
      </c>
      <c r="I15" s="29" t="s">
        <v>10</v>
      </c>
      <c r="J15" s="29" t="s">
        <v>0</v>
      </c>
      <c r="K15" s="77"/>
      <c r="L15" s="30" t="s">
        <v>11</v>
      </c>
      <c r="M15" s="30" t="s">
        <v>10</v>
      </c>
      <c r="N15" s="30" t="s">
        <v>0</v>
      </c>
      <c r="O15" s="30" t="s">
        <v>11</v>
      </c>
      <c r="P15" s="30" t="s">
        <v>10</v>
      </c>
      <c r="Q15" s="30" t="s">
        <v>0</v>
      </c>
      <c r="R15" s="30" t="s">
        <v>11</v>
      </c>
      <c r="S15" s="30" t="s">
        <v>10</v>
      </c>
      <c r="T15" s="30" t="s">
        <v>0</v>
      </c>
      <c r="U15" s="70"/>
    </row>
    <row r="16" spans="1:21">
      <c r="A16" s="46" t="s">
        <v>1</v>
      </c>
      <c r="B16" s="59">
        <f>B6/B$10*100</f>
        <v>16.311894756075279</v>
      </c>
      <c r="C16" s="62">
        <f t="shared" ref="C16:D16" si="0">C6/C$10*100</f>
        <v>14.632136884160646</v>
      </c>
      <c r="D16" s="63">
        <f t="shared" si="0"/>
        <v>15.448495376847898</v>
      </c>
      <c r="E16" s="59">
        <f>E6/E$10*100</f>
        <v>4.1715375622961917</v>
      </c>
      <c r="F16" s="62">
        <f t="shared" ref="F16:G16" si="1">F6/F$10*100</f>
        <v>7.4567763524818735</v>
      </c>
      <c r="G16" s="63">
        <f t="shared" si="1"/>
        <v>5.3394400824807677</v>
      </c>
      <c r="H16" s="59">
        <f>H6/H$10*100</f>
        <v>7.700522069292834</v>
      </c>
      <c r="I16" s="62">
        <f t="shared" ref="I16:K16" si="2">I6/I$10*100</f>
        <v>8.5722477064220186</v>
      </c>
      <c r="J16" s="63">
        <f t="shared" si="2"/>
        <v>8.0952999220981567</v>
      </c>
      <c r="K16" s="63">
        <f t="shared" si="2"/>
        <v>15.333659402475226</v>
      </c>
      <c r="L16" s="59">
        <f>L6/L$10*100</f>
        <v>15.877525252525251</v>
      </c>
      <c r="M16" s="62">
        <f t="shared" ref="M16:N16" si="3">M6/M$10*100</f>
        <v>13.170457736590846</v>
      </c>
      <c r="N16" s="63">
        <f t="shared" si="3"/>
        <v>14.444939812750778</v>
      </c>
      <c r="O16" s="59">
        <f>O6/O$10*100</f>
        <v>4.3269230769230766</v>
      </c>
      <c r="P16" s="62">
        <f t="shared" ref="P16:Q16" si="4">P6/P$10*100</f>
        <v>4.7244094488188972</v>
      </c>
      <c r="Q16" s="63">
        <f t="shared" si="4"/>
        <v>4.4776119402985071</v>
      </c>
      <c r="R16" s="59">
        <f>R6/R$10*100</f>
        <v>10.144927536231885</v>
      </c>
      <c r="S16" s="62">
        <f t="shared" ref="S16:U16" si="5">S6/S$10*100</f>
        <v>12.977099236641221</v>
      </c>
      <c r="T16" s="63">
        <f t="shared" si="5"/>
        <v>11.524163568773234</v>
      </c>
      <c r="U16" s="63">
        <f t="shared" si="5"/>
        <v>14.246548987542687</v>
      </c>
    </row>
    <row r="17" spans="1:21">
      <c r="A17" s="46" t="s">
        <v>21</v>
      </c>
      <c r="B17" s="34">
        <f t="shared" ref="B17:D17" si="6">B7/B$10*100</f>
        <v>52.065448872770382</v>
      </c>
      <c r="C17" s="61">
        <f t="shared" si="6"/>
        <v>47.496138301084763</v>
      </c>
      <c r="D17" s="64">
        <f t="shared" si="6"/>
        <v>49.716812812149513</v>
      </c>
      <c r="E17" s="34">
        <f t="shared" ref="E17:J17" si="7">E7/E$10*100</f>
        <v>61.579400726019806</v>
      </c>
      <c r="F17" s="61">
        <f t="shared" si="7"/>
        <v>57.858337981037366</v>
      </c>
      <c r="G17" s="64">
        <f t="shared" si="7"/>
        <v>60.256562772622736</v>
      </c>
      <c r="H17" s="34">
        <f t="shared" si="7"/>
        <v>68.094447081158052</v>
      </c>
      <c r="I17" s="61">
        <f t="shared" si="7"/>
        <v>65.639334862385326</v>
      </c>
      <c r="J17" s="64">
        <f t="shared" si="7"/>
        <v>66.982601921578805</v>
      </c>
      <c r="K17" s="64">
        <f t="shared" ref="K17" si="8">K7/K$10*100</f>
        <v>49.863791803255729</v>
      </c>
      <c r="L17" s="34">
        <f t="shared" ref="L17:U17" si="9">L7/L$10*100</f>
        <v>49.810606060606062</v>
      </c>
      <c r="M17" s="61">
        <f t="shared" si="9"/>
        <v>44.54741177571843</v>
      </c>
      <c r="N17" s="64">
        <f t="shared" si="9"/>
        <v>47.025313320453762</v>
      </c>
      <c r="O17" s="34">
        <f t="shared" si="9"/>
        <v>59.615384615384613</v>
      </c>
      <c r="P17" s="61">
        <f t="shared" si="9"/>
        <v>52.755905511811022</v>
      </c>
      <c r="Q17" s="64">
        <f t="shared" si="9"/>
        <v>57.014925373134332</v>
      </c>
      <c r="R17" s="34">
        <f t="shared" si="9"/>
        <v>63.768115942028977</v>
      </c>
      <c r="S17" s="61">
        <f t="shared" si="9"/>
        <v>60.305343511450381</v>
      </c>
      <c r="T17" s="64">
        <f t="shared" si="9"/>
        <v>62.081784386617102</v>
      </c>
      <c r="U17" s="64">
        <f t="shared" si="9"/>
        <v>47.381078351209659</v>
      </c>
    </row>
    <row r="18" spans="1:21">
      <c r="A18" s="46" t="s">
        <v>22</v>
      </c>
      <c r="B18" s="34">
        <f t="shared" ref="B18:D18" si="10">B8/B$10*100</f>
        <v>20.127762415033619</v>
      </c>
      <c r="C18" s="61">
        <f t="shared" si="10"/>
        <v>20.566377668346846</v>
      </c>
      <c r="D18" s="64">
        <f t="shared" si="10"/>
        <v>20.353211656118969</v>
      </c>
      <c r="E18" s="34">
        <f t="shared" ref="E18:J18" si="11">E8/E$10*100</f>
        <v>23.89097397403556</v>
      </c>
      <c r="F18" s="61">
        <f t="shared" si="11"/>
        <v>18.159509202453989</v>
      </c>
      <c r="G18" s="64">
        <f t="shared" si="11"/>
        <v>21.853438020461574</v>
      </c>
      <c r="H18" s="34">
        <f t="shared" si="11"/>
        <v>17.240151874703368</v>
      </c>
      <c r="I18" s="61">
        <f t="shared" si="11"/>
        <v>15.008600917431192</v>
      </c>
      <c r="J18" s="64">
        <f t="shared" si="11"/>
        <v>16.229550766034794</v>
      </c>
      <c r="K18" s="64">
        <f t="shared" ref="K18" si="12">K8/K$10*100</f>
        <v>20.355449765326046</v>
      </c>
      <c r="L18" s="34">
        <f t="shared" ref="L18:U18" si="13">L8/L$10*100</f>
        <v>19.244528619528619</v>
      </c>
      <c r="M18" s="61">
        <f t="shared" si="13"/>
        <v>19.966301600673969</v>
      </c>
      <c r="N18" s="64">
        <f t="shared" si="13"/>
        <v>19.626492297022839</v>
      </c>
      <c r="O18" s="34">
        <f t="shared" si="13"/>
        <v>23.076923076923077</v>
      </c>
      <c r="P18" s="61">
        <f t="shared" si="13"/>
        <v>16.535433070866144</v>
      </c>
      <c r="Q18" s="64">
        <f t="shared" si="13"/>
        <v>20.597014925373134</v>
      </c>
      <c r="R18" s="34">
        <f t="shared" si="13"/>
        <v>18.840579710144929</v>
      </c>
      <c r="S18" s="61">
        <f t="shared" si="13"/>
        <v>19.083969465648856</v>
      </c>
      <c r="T18" s="64">
        <f t="shared" si="13"/>
        <v>18.959107806691449</v>
      </c>
      <c r="U18" s="64">
        <f t="shared" si="13"/>
        <v>19.633495262373142</v>
      </c>
    </row>
    <row r="19" spans="1:21">
      <c r="A19" s="46" t="s">
        <v>7</v>
      </c>
      <c r="B19" s="34">
        <f t="shared" ref="B19:D19" si="14">B9/B$10*100</f>
        <v>11.494893956120727</v>
      </c>
      <c r="C19" s="61">
        <f t="shared" si="14"/>
        <v>17.305347146407748</v>
      </c>
      <c r="D19" s="64">
        <f t="shared" si="14"/>
        <v>14.481480154883617</v>
      </c>
      <c r="E19" s="34">
        <f t="shared" ref="E19:J19" si="15">E9/E$10*100</f>
        <v>10.358087737648434</v>
      </c>
      <c r="F19" s="61">
        <f t="shared" si="15"/>
        <v>16.52537646402677</v>
      </c>
      <c r="G19" s="64">
        <f t="shared" si="15"/>
        <v>12.550559124434926</v>
      </c>
      <c r="H19" s="34">
        <f t="shared" si="15"/>
        <v>6.9648789748457522</v>
      </c>
      <c r="I19" s="61">
        <f t="shared" si="15"/>
        <v>10.779816513761469</v>
      </c>
      <c r="J19" s="64">
        <f t="shared" si="15"/>
        <v>8.6925473902882366</v>
      </c>
      <c r="K19" s="64">
        <f t="shared" ref="K19" si="16">K9/K$10*100</f>
        <v>14.447099028942997</v>
      </c>
      <c r="L19" s="34">
        <f t="shared" ref="L19:U19" si="17">L9/L$10*100</f>
        <v>15.067340067340067</v>
      </c>
      <c r="M19" s="61">
        <f t="shared" si="17"/>
        <v>22.315828887016757</v>
      </c>
      <c r="N19" s="64">
        <f t="shared" si="17"/>
        <v>18.903254569772628</v>
      </c>
      <c r="O19" s="34">
        <f t="shared" si="17"/>
        <v>12.980769230769232</v>
      </c>
      <c r="P19" s="61">
        <f t="shared" si="17"/>
        <v>25.984251968503933</v>
      </c>
      <c r="Q19" s="64">
        <f t="shared" si="17"/>
        <v>17.910447761194028</v>
      </c>
      <c r="R19" s="34">
        <f t="shared" si="17"/>
        <v>7.2463768115942031</v>
      </c>
      <c r="S19" s="61">
        <f t="shared" si="17"/>
        <v>7.6335877862595423</v>
      </c>
      <c r="T19" s="64">
        <f t="shared" si="17"/>
        <v>7.4349442379182156</v>
      </c>
      <c r="U19" s="64">
        <f t="shared" si="17"/>
        <v>18.738877398874511</v>
      </c>
    </row>
    <row r="20" spans="1:21">
      <c r="A20" s="60" t="s">
        <v>0</v>
      </c>
      <c r="B20" s="65">
        <f t="shared" ref="B20:D20" si="18">B10/B$10*100</f>
        <v>100</v>
      </c>
      <c r="C20" s="66">
        <f t="shared" si="18"/>
        <v>100</v>
      </c>
      <c r="D20" s="67">
        <f t="shared" si="18"/>
        <v>100</v>
      </c>
      <c r="E20" s="65">
        <f t="shared" ref="E20:J20" si="19">E10/E$10*100</f>
        <v>100</v>
      </c>
      <c r="F20" s="66">
        <f t="shared" si="19"/>
        <v>100</v>
      </c>
      <c r="G20" s="67">
        <f t="shared" si="19"/>
        <v>100</v>
      </c>
      <c r="H20" s="65">
        <f t="shared" si="19"/>
        <v>100</v>
      </c>
      <c r="I20" s="66">
        <f t="shared" si="19"/>
        <v>100</v>
      </c>
      <c r="J20" s="67">
        <f t="shared" si="19"/>
        <v>100</v>
      </c>
      <c r="K20" s="67">
        <f t="shared" ref="K20" si="20">K10/K$10*100</f>
        <v>100</v>
      </c>
      <c r="L20" s="65">
        <f t="shared" ref="L20:U20" si="21">L10/L$10*100</f>
        <v>100</v>
      </c>
      <c r="M20" s="66">
        <f t="shared" si="21"/>
        <v>100</v>
      </c>
      <c r="N20" s="67">
        <f t="shared" si="21"/>
        <v>100</v>
      </c>
      <c r="O20" s="65">
        <f t="shared" si="21"/>
        <v>100</v>
      </c>
      <c r="P20" s="66">
        <f t="shared" si="21"/>
        <v>100</v>
      </c>
      <c r="Q20" s="67">
        <f t="shared" si="21"/>
        <v>100</v>
      </c>
      <c r="R20" s="65">
        <f t="shared" si="21"/>
        <v>100</v>
      </c>
      <c r="S20" s="66">
        <f t="shared" si="21"/>
        <v>100</v>
      </c>
      <c r="T20" s="67">
        <f t="shared" si="21"/>
        <v>100</v>
      </c>
      <c r="U20" s="67">
        <f t="shared" si="21"/>
        <v>100</v>
      </c>
    </row>
  </sheetData>
  <mergeCells count="20">
    <mergeCell ref="B3:K3"/>
    <mergeCell ref="L3:U3"/>
    <mergeCell ref="B4:D4"/>
    <mergeCell ref="E4:G4"/>
    <mergeCell ref="H4:J4"/>
    <mergeCell ref="K4:K5"/>
    <mergeCell ref="L4:N4"/>
    <mergeCell ref="O4:Q4"/>
    <mergeCell ref="R4:T4"/>
    <mergeCell ref="U4:U5"/>
    <mergeCell ref="B13:K13"/>
    <mergeCell ref="L13:U13"/>
    <mergeCell ref="B14:D14"/>
    <mergeCell ref="E14:G14"/>
    <mergeCell ref="H14:J14"/>
    <mergeCell ref="K14:K15"/>
    <mergeCell ref="L14:N14"/>
    <mergeCell ref="O14:Q14"/>
    <mergeCell ref="R14:T14"/>
    <mergeCell ref="U14:U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9"/>
  <sheetViews>
    <sheetView workbookViewId="0"/>
  </sheetViews>
  <sheetFormatPr defaultRowHeight="15"/>
  <sheetData>
    <row r="1" spans="1:1">
      <c r="A1" s="12" t="s">
        <v>24</v>
      </c>
    </row>
    <row r="33" spans="1:7">
      <c r="A33" s="12" t="s">
        <v>24</v>
      </c>
    </row>
    <row r="34" spans="1:7">
      <c r="A34" s="13"/>
      <c r="B34" s="81" t="s">
        <v>8</v>
      </c>
      <c r="C34" s="82"/>
      <c r="D34" s="82"/>
      <c r="E34" s="84" t="s">
        <v>9</v>
      </c>
      <c r="F34" s="84"/>
      <c r="G34" s="85"/>
    </row>
    <row r="35" spans="1:7">
      <c r="A35" s="46"/>
      <c r="B35" s="35" t="s">
        <v>2</v>
      </c>
      <c r="C35" s="36" t="s">
        <v>3</v>
      </c>
      <c r="D35" s="68" t="s">
        <v>4</v>
      </c>
      <c r="E35" s="35" t="s">
        <v>2</v>
      </c>
      <c r="F35" s="36" t="s">
        <v>3</v>
      </c>
      <c r="G35" s="68" t="s">
        <v>4</v>
      </c>
    </row>
    <row r="36" spans="1:7">
      <c r="A36" s="46" t="s">
        <v>1</v>
      </c>
      <c r="B36" s="34">
        <f>Data2!D16</f>
        <v>15.448495376847898</v>
      </c>
      <c r="C36" s="61">
        <f>Data2!G16</f>
        <v>5.3394400824807677</v>
      </c>
      <c r="D36" s="64">
        <f>Data2!J16</f>
        <v>8.0952999220981567</v>
      </c>
      <c r="E36" s="34">
        <f>Data2!N16</f>
        <v>14.444939812750778</v>
      </c>
      <c r="F36" s="61">
        <f>Data2!Q16</f>
        <v>4.4776119402985071</v>
      </c>
      <c r="G36" s="64">
        <f>Data2!T16</f>
        <v>11.524163568773234</v>
      </c>
    </row>
    <row r="37" spans="1:7">
      <c r="A37" s="46" t="s">
        <v>21</v>
      </c>
      <c r="B37" s="34">
        <f>Data2!D17</f>
        <v>49.716812812149513</v>
      </c>
      <c r="C37" s="61">
        <f>Data2!G17</f>
        <v>60.256562772622736</v>
      </c>
      <c r="D37" s="64">
        <f>Data2!J17</f>
        <v>66.982601921578805</v>
      </c>
      <c r="E37" s="34">
        <f>Data2!N17</f>
        <v>47.025313320453762</v>
      </c>
      <c r="F37" s="61">
        <f>Data2!Q17</f>
        <v>57.014925373134332</v>
      </c>
      <c r="G37" s="64">
        <f>Data2!T17</f>
        <v>62.081784386617102</v>
      </c>
    </row>
    <row r="38" spans="1:7">
      <c r="A38" s="46" t="s">
        <v>22</v>
      </c>
      <c r="B38" s="34">
        <f>Data2!D18</f>
        <v>20.353211656118969</v>
      </c>
      <c r="C38" s="61">
        <f>Data2!G18</f>
        <v>21.853438020461574</v>
      </c>
      <c r="D38" s="64">
        <f>Data2!J18</f>
        <v>16.229550766034794</v>
      </c>
      <c r="E38" s="34">
        <f>Data2!N18</f>
        <v>19.626492297022839</v>
      </c>
      <c r="F38" s="61">
        <f>Data2!Q18</f>
        <v>20.597014925373134</v>
      </c>
      <c r="G38" s="64">
        <f>Data2!T18</f>
        <v>18.959107806691449</v>
      </c>
    </row>
    <row r="39" spans="1:7">
      <c r="A39" s="46" t="s">
        <v>7</v>
      </c>
      <c r="B39" s="65">
        <f>Data2!D19</f>
        <v>14.481480154883617</v>
      </c>
      <c r="C39" s="66">
        <f>Data2!G19</f>
        <v>12.550559124434926</v>
      </c>
      <c r="D39" s="67">
        <f>Data2!J19</f>
        <v>8.6925473902882366</v>
      </c>
      <c r="E39" s="65">
        <f>Data2!N19</f>
        <v>18.903254569772628</v>
      </c>
      <c r="F39" s="66">
        <f>Data2!Q19</f>
        <v>17.910447761194028</v>
      </c>
      <c r="G39" s="67">
        <f>Data2!T19</f>
        <v>7.4349442379182156</v>
      </c>
    </row>
  </sheetData>
  <mergeCells count="2">
    <mergeCell ref="B34:D34"/>
    <mergeCell ref="E34:G3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Q49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8.85546875" defaultRowHeight="15"/>
  <cols>
    <col min="1" max="1" width="6.140625" style="87" customWidth="1"/>
    <col min="2" max="2" width="29.140625" style="87" bestFit="1" customWidth="1"/>
    <col min="3" max="7" width="9.85546875" style="88" customWidth="1"/>
    <col min="8" max="17" width="9.85546875" style="89" customWidth="1"/>
    <col min="18" max="18" width="8.85546875" style="87"/>
    <col min="19" max="19" width="6.7109375" style="87" bestFit="1" customWidth="1"/>
    <col min="20" max="20" width="19" style="87" bestFit="1" customWidth="1"/>
    <col min="21" max="24" width="8.85546875" style="87"/>
    <col min="25" max="25" width="14.28515625" style="87" bestFit="1" customWidth="1"/>
    <col min="26" max="29" width="8.85546875" style="87"/>
    <col min="30" max="30" width="17.28515625" style="87" bestFit="1" customWidth="1"/>
    <col min="31" max="16384" width="8.85546875" style="87"/>
  </cols>
  <sheetData>
    <row r="1" spans="1:17">
      <c r="A1" s="86" t="s">
        <v>25</v>
      </c>
    </row>
    <row r="3" spans="1:17">
      <c r="A3" s="90"/>
      <c r="B3" s="91" t="s">
        <v>8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3"/>
    </row>
    <row r="4" spans="1:17" ht="15" customHeight="1">
      <c r="A4" s="94"/>
      <c r="B4" s="95"/>
      <c r="C4" s="96" t="s">
        <v>26</v>
      </c>
      <c r="D4" s="97"/>
      <c r="E4" s="97"/>
      <c r="F4" s="97"/>
      <c r="G4" s="98"/>
      <c r="H4" s="96" t="s">
        <v>11</v>
      </c>
      <c r="I4" s="97"/>
      <c r="J4" s="97"/>
      <c r="K4" s="97"/>
      <c r="L4" s="98"/>
      <c r="M4" s="96" t="s">
        <v>10</v>
      </c>
      <c r="N4" s="97"/>
      <c r="O4" s="97"/>
      <c r="P4" s="97"/>
      <c r="Q4" s="98"/>
    </row>
    <row r="5" spans="1:17" s="88" customFormat="1">
      <c r="A5" s="99"/>
      <c r="B5" s="100"/>
      <c r="C5" s="101" t="s">
        <v>1</v>
      </c>
      <c r="D5" s="101" t="s">
        <v>27</v>
      </c>
      <c r="E5" s="101" t="s">
        <v>28</v>
      </c>
      <c r="F5" s="101" t="s">
        <v>29</v>
      </c>
      <c r="G5" s="101" t="s">
        <v>0</v>
      </c>
      <c r="H5" s="101" t="s">
        <v>1</v>
      </c>
      <c r="I5" s="101" t="s">
        <v>27</v>
      </c>
      <c r="J5" s="101" t="s">
        <v>28</v>
      </c>
      <c r="K5" s="101" t="s">
        <v>29</v>
      </c>
      <c r="L5" s="101" t="s">
        <v>26</v>
      </c>
      <c r="M5" s="101" t="s">
        <v>1</v>
      </c>
      <c r="N5" s="101" t="s">
        <v>27</v>
      </c>
      <c r="O5" s="101" t="s">
        <v>28</v>
      </c>
      <c r="P5" s="101" t="s">
        <v>29</v>
      </c>
      <c r="Q5" s="101" t="s">
        <v>26</v>
      </c>
    </row>
    <row r="6" spans="1:17" ht="15" customHeight="1">
      <c r="A6" s="102">
        <v>2011</v>
      </c>
      <c r="B6" s="103" t="s">
        <v>26</v>
      </c>
      <c r="C6" s="104">
        <v>826516</v>
      </c>
      <c r="D6" s="104">
        <v>1642905</v>
      </c>
      <c r="E6" s="104">
        <v>2926295</v>
      </c>
      <c r="F6" s="104">
        <v>1320</v>
      </c>
      <c r="G6" s="105">
        <v>5397036</v>
      </c>
      <c r="H6" s="106">
        <v>424109</v>
      </c>
      <c r="I6" s="106">
        <v>840652</v>
      </c>
      <c r="J6" s="106">
        <v>1362287</v>
      </c>
      <c r="K6" s="106">
        <v>724</v>
      </c>
      <c r="L6" s="107">
        <v>2627772</v>
      </c>
      <c r="M6" s="106">
        <v>402407</v>
      </c>
      <c r="N6" s="106">
        <v>802253</v>
      </c>
      <c r="O6" s="106">
        <v>1564008</v>
      </c>
      <c r="P6" s="106">
        <v>596</v>
      </c>
      <c r="Q6" s="107">
        <v>2769264</v>
      </c>
    </row>
    <row r="7" spans="1:17">
      <c r="A7" s="108"/>
      <c r="B7" s="109" t="s">
        <v>2</v>
      </c>
      <c r="C7" s="104">
        <v>750776</v>
      </c>
      <c r="D7" s="104">
        <v>1506515</v>
      </c>
      <c r="E7" s="104">
        <v>2717588</v>
      </c>
      <c r="F7" s="104">
        <v>782</v>
      </c>
      <c r="G7" s="105">
        <v>4975661</v>
      </c>
      <c r="H7" s="110">
        <v>385099</v>
      </c>
      <c r="I7" s="110">
        <v>767754</v>
      </c>
      <c r="J7" s="110">
        <v>1252909</v>
      </c>
      <c r="K7" s="111">
        <v>413</v>
      </c>
      <c r="L7" s="112">
        <v>2406175</v>
      </c>
      <c r="M7" s="110">
        <v>365677</v>
      </c>
      <c r="N7" s="110">
        <v>738761</v>
      </c>
      <c r="O7" s="110">
        <v>1464679</v>
      </c>
      <c r="P7" s="111">
        <v>369</v>
      </c>
      <c r="Q7" s="112">
        <v>2569486</v>
      </c>
    </row>
    <row r="8" spans="1:17">
      <c r="A8" s="108"/>
      <c r="B8" s="109" t="s">
        <v>3</v>
      </c>
      <c r="C8" s="104">
        <v>1945</v>
      </c>
      <c r="D8" s="104">
        <v>4885</v>
      </c>
      <c r="E8" s="104">
        <v>13085</v>
      </c>
      <c r="F8" s="104">
        <v>7</v>
      </c>
      <c r="G8" s="105">
        <v>19922</v>
      </c>
      <c r="H8" s="110">
        <v>1006</v>
      </c>
      <c r="I8" s="110">
        <v>2661</v>
      </c>
      <c r="J8" s="110">
        <v>7187</v>
      </c>
      <c r="K8" s="110">
        <v>5</v>
      </c>
      <c r="L8" s="112">
        <v>10859</v>
      </c>
      <c r="M8" s="110">
        <v>939</v>
      </c>
      <c r="N8" s="110">
        <v>2224</v>
      </c>
      <c r="O8" s="110">
        <v>5898</v>
      </c>
      <c r="P8" s="110">
        <v>2</v>
      </c>
      <c r="Q8" s="112">
        <v>9063</v>
      </c>
    </row>
    <row r="9" spans="1:17">
      <c r="A9" s="108"/>
      <c r="B9" s="109" t="s">
        <v>4</v>
      </c>
      <c r="C9" s="104">
        <v>1027</v>
      </c>
      <c r="D9" s="104">
        <v>2930</v>
      </c>
      <c r="E9" s="104">
        <v>4213</v>
      </c>
      <c r="F9" s="104">
        <v>3</v>
      </c>
      <c r="G9" s="105">
        <v>8173</v>
      </c>
      <c r="H9" s="110">
        <v>553</v>
      </c>
      <c r="I9" s="110">
        <v>1614</v>
      </c>
      <c r="J9" s="110">
        <v>2185</v>
      </c>
      <c r="K9" s="110">
        <v>2</v>
      </c>
      <c r="L9" s="112">
        <v>4354</v>
      </c>
      <c r="M9" s="110">
        <v>474</v>
      </c>
      <c r="N9" s="110">
        <v>1316</v>
      </c>
      <c r="O9" s="110">
        <v>2028</v>
      </c>
      <c r="P9" s="110">
        <v>1</v>
      </c>
      <c r="Q9" s="112">
        <v>3819</v>
      </c>
    </row>
    <row r="10" spans="1:17">
      <c r="A10" s="108"/>
      <c r="B10" s="7" t="s">
        <v>30</v>
      </c>
      <c r="C10" s="104">
        <v>134</v>
      </c>
      <c r="D10" s="104">
        <v>12</v>
      </c>
      <c r="E10" s="104">
        <v>34</v>
      </c>
      <c r="F10" s="104">
        <v>0</v>
      </c>
      <c r="G10" s="105">
        <v>180</v>
      </c>
      <c r="H10" s="110">
        <v>77</v>
      </c>
      <c r="I10" s="110">
        <v>6</v>
      </c>
      <c r="J10" s="110">
        <v>21</v>
      </c>
      <c r="K10" s="110">
        <v>0</v>
      </c>
      <c r="L10" s="112">
        <v>104</v>
      </c>
      <c r="M10" s="110">
        <v>57</v>
      </c>
      <c r="N10" s="110">
        <v>6</v>
      </c>
      <c r="O10" s="110">
        <v>13</v>
      </c>
      <c r="P10" s="110">
        <v>0</v>
      </c>
      <c r="Q10" s="112">
        <v>76</v>
      </c>
    </row>
    <row r="11" spans="1:17">
      <c r="A11" s="108"/>
      <c r="B11" s="5" t="s">
        <v>31</v>
      </c>
      <c r="C11" s="104">
        <v>72634</v>
      </c>
      <c r="D11" s="104">
        <v>128563</v>
      </c>
      <c r="E11" s="104">
        <v>191375</v>
      </c>
      <c r="F11" s="104">
        <v>528</v>
      </c>
      <c r="G11" s="105">
        <v>393100</v>
      </c>
      <c r="H11" s="110">
        <v>37374</v>
      </c>
      <c r="I11" s="110">
        <v>68617</v>
      </c>
      <c r="J11" s="110">
        <v>99985</v>
      </c>
      <c r="K11" s="110">
        <v>304</v>
      </c>
      <c r="L11" s="112">
        <v>206280</v>
      </c>
      <c r="M11" s="110">
        <v>35260</v>
      </c>
      <c r="N11" s="110">
        <v>59946</v>
      </c>
      <c r="O11" s="110">
        <v>91390</v>
      </c>
      <c r="P11" s="110">
        <v>224</v>
      </c>
      <c r="Q11" s="112">
        <v>186820</v>
      </c>
    </row>
    <row r="12" spans="1:17">
      <c r="A12" s="108"/>
      <c r="B12" s="113" t="s">
        <v>32</v>
      </c>
      <c r="C12" s="104">
        <v>602</v>
      </c>
      <c r="D12" s="104">
        <v>1728</v>
      </c>
      <c r="E12" s="104">
        <v>4593</v>
      </c>
      <c r="F12" s="104">
        <v>2</v>
      </c>
      <c r="G12" s="111">
        <v>6925</v>
      </c>
      <c r="H12" s="114">
        <v>304</v>
      </c>
      <c r="I12" s="110">
        <v>712</v>
      </c>
      <c r="J12" s="110">
        <v>2365</v>
      </c>
      <c r="K12" s="110">
        <v>1</v>
      </c>
      <c r="L12" s="112">
        <v>3382</v>
      </c>
      <c r="M12" s="110">
        <v>298</v>
      </c>
      <c r="N12" s="110">
        <v>1016</v>
      </c>
      <c r="O12" s="110">
        <v>2228</v>
      </c>
      <c r="P12" s="110">
        <v>1</v>
      </c>
      <c r="Q12" s="112">
        <v>3543</v>
      </c>
    </row>
    <row r="13" spans="1:17">
      <c r="A13" s="108"/>
      <c r="B13" s="113" t="s">
        <v>33</v>
      </c>
      <c r="C13" s="104">
        <v>315</v>
      </c>
      <c r="D13" s="104">
        <v>989</v>
      </c>
      <c r="E13" s="104">
        <v>3164</v>
      </c>
      <c r="F13" s="104">
        <v>0</v>
      </c>
      <c r="G13" s="111">
        <v>4468</v>
      </c>
      <c r="H13" s="114">
        <v>160</v>
      </c>
      <c r="I13" s="110">
        <v>628</v>
      </c>
      <c r="J13" s="110">
        <v>1642</v>
      </c>
      <c r="K13" s="110">
        <v>0</v>
      </c>
      <c r="L13" s="112">
        <v>2430</v>
      </c>
      <c r="M13" s="110">
        <v>155</v>
      </c>
      <c r="N13" s="110">
        <v>361</v>
      </c>
      <c r="O13" s="110">
        <v>1522</v>
      </c>
      <c r="P13" s="110">
        <v>0</v>
      </c>
      <c r="Q13" s="112">
        <v>2038</v>
      </c>
    </row>
    <row r="14" spans="1:17">
      <c r="A14" s="108"/>
      <c r="B14" s="113" t="s">
        <v>34</v>
      </c>
      <c r="C14" s="104">
        <v>64</v>
      </c>
      <c r="D14" s="104">
        <v>507</v>
      </c>
      <c r="E14" s="104">
        <v>1804</v>
      </c>
      <c r="F14" s="104">
        <v>0</v>
      </c>
      <c r="G14" s="111">
        <v>2375</v>
      </c>
      <c r="H14" s="114">
        <v>36</v>
      </c>
      <c r="I14" s="110">
        <v>228</v>
      </c>
      <c r="J14" s="110">
        <v>628</v>
      </c>
      <c r="K14" s="110">
        <v>0</v>
      </c>
      <c r="L14" s="112">
        <v>892</v>
      </c>
      <c r="M14" s="110">
        <v>28</v>
      </c>
      <c r="N14" s="110">
        <v>279</v>
      </c>
      <c r="O14" s="110">
        <v>1176</v>
      </c>
      <c r="P14" s="110">
        <v>0</v>
      </c>
      <c r="Q14" s="112">
        <v>1483</v>
      </c>
    </row>
    <row r="15" spans="1:17">
      <c r="A15" s="108"/>
      <c r="B15" s="113" t="s">
        <v>35</v>
      </c>
      <c r="C15" s="104">
        <v>53</v>
      </c>
      <c r="D15" s="104">
        <v>755</v>
      </c>
      <c r="E15" s="104">
        <v>543</v>
      </c>
      <c r="F15" s="104">
        <v>0</v>
      </c>
      <c r="G15" s="111">
        <v>1777</v>
      </c>
      <c r="H15" s="114">
        <v>32</v>
      </c>
      <c r="I15" s="110">
        <v>503</v>
      </c>
      <c r="J15" s="110">
        <v>328</v>
      </c>
      <c r="K15" s="110">
        <v>0</v>
      </c>
      <c r="L15" s="112">
        <v>863</v>
      </c>
      <c r="M15" s="110">
        <v>21</v>
      </c>
      <c r="N15" s="110">
        <v>252</v>
      </c>
      <c r="O15" s="110">
        <v>215</v>
      </c>
      <c r="P15" s="110">
        <v>0</v>
      </c>
      <c r="Q15" s="112">
        <v>488</v>
      </c>
    </row>
    <row r="16" spans="1:17">
      <c r="A16" s="115"/>
      <c r="B16" s="116" t="s">
        <v>36</v>
      </c>
      <c r="C16" s="104">
        <v>123</v>
      </c>
      <c r="D16" s="104">
        <v>543</v>
      </c>
      <c r="E16" s="104">
        <v>1111</v>
      </c>
      <c r="F16" s="104">
        <v>0</v>
      </c>
      <c r="G16" s="111">
        <v>1351</v>
      </c>
      <c r="H16" s="117">
        <v>62</v>
      </c>
      <c r="I16" s="118">
        <v>182</v>
      </c>
      <c r="J16" s="118">
        <v>323</v>
      </c>
      <c r="K16" s="118">
        <v>0</v>
      </c>
      <c r="L16" s="119">
        <v>567</v>
      </c>
      <c r="M16" s="118">
        <v>61</v>
      </c>
      <c r="N16" s="118">
        <v>361</v>
      </c>
      <c r="O16" s="118">
        <v>788</v>
      </c>
      <c r="P16" s="118">
        <v>0</v>
      </c>
      <c r="Q16" s="119">
        <v>1210</v>
      </c>
    </row>
    <row r="17" spans="1:17" ht="15" customHeight="1">
      <c r="A17" s="102">
        <v>2016</v>
      </c>
      <c r="B17" s="120" t="s">
        <v>26</v>
      </c>
      <c r="C17" s="121">
        <v>832043</v>
      </c>
      <c r="D17" s="121">
        <v>1476399</v>
      </c>
      <c r="E17" s="121">
        <v>3117810</v>
      </c>
      <c r="F17" s="121">
        <v>0</v>
      </c>
      <c r="G17" s="121">
        <v>5426252</v>
      </c>
      <c r="H17" s="122">
        <v>426954</v>
      </c>
      <c r="I17" s="106">
        <v>755262</v>
      </c>
      <c r="J17" s="106">
        <v>1463866</v>
      </c>
      <c r="K17" s="121">
        <v>0</v>
      </c>
      <c r="L17" s="107">
        <v>2646082</v>
      </c>
      <c r="M17" s="122">
        <v>405089</v>
      </c>
      <c r="N17" s="106">
        <v>721137</v>
      </c>
      <c r="O17" s="106">
        <v>1653944</v>
      </c>
      <c r="P17" s="121">
        <v>0</v>
      </c>
      <c r="Q17" s="107">
        <v>2780170</v>
      </c>
    </row>
    <row r="18" spans="1:17">
      <c r="A18" s="108"/>
      <c r="B18" s="113" t="s">
        <v>2</v>
      </c>
      <c r="C18" s="104">
        <v>828103</v>
      </c>
      <c r="D18" s="104">
        <v>1457972</v>
      </c>
      <c r="E18" s="104">
        <v>3074337</v>
      </c>
      <c r="F18" s="104">
        <v>0</v>
      </c>
      <c r="G18" s="104">
        <v>5360412</v>
      </c>
      <c r="H18" s="114">
        <v>424949</v>
      </c>
      <c r="I18" s="110">
        <v>744872</v>
      </c>
      <c r="J18" s="110">
        <v>1435327</v>
      </c>
      <c r="K18" s="104">
        <v>0</v>
      </c>
      <c r="L18" s="112">
        <v>2605148</v>
      </c>
      <c r="M18" s="114">
        <v>403154</v>
      </c>
      <c r="N18" s="110">
        <v>713100</v>
      </c>
      <c r="O18" s="110">
        <v>1639010</v>
      </c>
      <c r="P18" s="104">
        <v>0</v>
      </c>
      <c r="Q18" s="112">
        <v>2755264</v>
      </c>
    </row>
    <row r="19" spans="1:17">
      <c r="A19" s="108"/>
      <c r="B19" s="113" t="s">
        <v>3</v>
      </c>
      <c r="C19" s="104">
        <v>2693</v>
      </c>
      <c r="D19" s="104">
        <v>13473</v>
      </c>
      <c r="E19" s="104">
        <v>34270</v>
      </c>
      <c r="F19" s="104">
        <v>0</v>
      </c>
      <c r="G19" s="104">
        <v>50436</v>
      </c>
      <c r="H19" s="114">
        <v>1356</v>
      </c>
      <c r="I19" s="110">
        <v>7772</v>
      </c>
      <c r="J19" s="110">
        <v>23378</v>
      </c>
      <c r="K19" s="104">
        <v>0</v>
      </c>
      <c r="L19" s="112">
        <v>32506</v>
      </c>
      <c r="M19" s="114">
        <v>1337</v>
      </c>
      <c r="N19" s="110">
        <v>5701</v>
      </c>
      <c r="O19" s="110">
        <v>10892</v>
      </c>
      <c r="P19" s="104">
        <v>0</v>
      </c>
      <c r="Q19" s="112">
        <v>17930</v>
      </c>
    </row>
    <row r="20" spans="1:17">
      <c r="A20" s="108"/>
      <c r="B20" s="113" t="s">
        <v>4</v>
      </c>
      <c r="C20" s="104">
        <v>1247</v>
      </c>
      <c r="D20" s="104">
        <v>4954</v>
      </c>
      <c r="E20" s="104">
        <v>9203</v>
      </c>
      <c r="F20" s="104">
        <v>0</v>
      </c>
      <c r="G20" s="104">
        <v>15404</v>
      </c>
      <c r="H20" s="114">
        <v>649</v>
      </c>
      <c r="I20" s="110">
        <v>2618</v>
      </c>
      <c r="J20" s="110">
        <v>5161</v>
      </c>
      <c r="K20" s="110">
        <v>0</v>
      </c>
      <c r="L20" s="112">
        <v>8428</v>
      </c>
      <c r="M20" s="114">
        <v>598</v>
      </c>
      <c r="N20" s="110">
        <v>2336</v>
      </c>
      <c r="O20" s="110">
        <v>4042</v>
      </c>
      <c r="P20" s="104">
        <v>0</v>
      </c>
      <c r="Q20" s="112">
        <v>6976</v>
      </c>
    </row>
    <row r="21" spans="1:17">
      <c r="A21" s="108"/>
      <c r="B21" s="113" t="s">
        <v>32</v>
      </c>
      <c r="C21" s="104">
        <v>795</v>
      </c>
      <c r="D21" s="104">
        <v>3207</v>
      </c>
      <c r="E21" s="104">
        <v>8460</v>
      </c>
      <c r="F21" s="104">
        <v>0</v>
      </c>
      <c r="G21" s="104">
        <v>12462</v>
      </c>
      <c r="H21" s="114">
        <v>396</v>
      </c>
      <c r="I21" s="110">
        <v>1384</v>
      </c>
      <c r="J21" s="110">
        <v>4845</v>
      </c>
      <c r="K21" s="110">
        <v>0</v>
      </c>
      <c r="L21" s="112">
        <v>6625</v>
      </c>
      <c r="M21" s="114">
        <v>399</v>
      </c>
      <c r="N21" s="110">
        <v>1823</v>
      </c>
      <c r="O21" s="110">
        <v>3615</v>
      </c>
      <c r="P21" s="110">
        <v>0</v>
      </c>
      <c r="Q21" s="112">
        <v>5837</v>
      </c>
    </row>
    <row r="22" spans="1:17">
      <c r="A22" s="108"/>
      <c r="B22" s="113" t="s">
        <v>33</v>
      </c>
      <c r="C22" s="104">
        <v>419</v>
      </c>
      <c r="D22" s="104">
        <v>1884</v>
      </c>
      <c r="E22" s="104">
        <v>6882</v>
      </c>
      <c r="F22" s="104">
        <v>0</v>
      </c>
      <c r="G22" s="104">
        <v>9185</v>
      </c>
      <c r="H22" s="114">
        <v>211</v>
      </c>
      <c r="I22" s="110">
        <v>1181</v>
      </c>
      <c r="J22" s="110">
        <v>4663</v>
      </c>
      <c r="K22" s="110">
        <v>0</v>
      </c>
      <c r="L22" s="112">
        <v>6055</v>
      </c>
      <c r="M22" s="114">
        <v>208</v>
      </c>
      <c r="N22" s="110">
        <v>703</v>
      </c>
      <c r="O22" s="110">
        <v>2219</v>
      </c>
      <c r="P22" s="110">
        <v>0</v>
      </c>
      <c r="Q22" s="112">
        <v>3130</v>
      </c>
    </row>
    <row r="23" spans="1:17">
      <c r="A23" s="108"/>
      <c r="B23" s="113" t="s">
        <v>36</v>
      </c>
      <c r="C23" s="104">
        <v>154</v>
      </c>
      <c r="D23" s="104">
        <v>2589</v>
      </c>
      <c r="E23" s="104">
        <v>3036</v>
      </c>
      <c r="F23" s="104">
        <v>0</v>
      </c>
      <c r="G23" s="104">
        <v>5779</v>
      </c>
      <c r="H23" s="114">
        <v>68</v>
      </c>
      <c r="I23" s="110">
        <v>1779</v>
      </c>
      <c r="J23" s="110">
        <v>2242</v>
      </c>
      <c r="K23" s="110">
        <v>0</v>
      </c>
      <c r="L23" s="112">
        <v>4089</v>
      </c>
      <c r="M23" s="114">
        <v>86</v>
      </c>
      <c r="N23" s="110">
        <v>810</v>
      </c>
      <c r="O23" s="110">
        <v>794</v>
      </c>
      <c r="P23" s="110">
        <v>0</v>
      </c>
      <c r="Q23" s="112">
        <v>1690</v>
      </c>
    </row>
    <row r="24" spans="1:17">
      <c r="A24" s="108"/>
      <c r="B24" s="113" t="s">
        <v>34</v>
      </c>
      <c r="C24" s="104">
        <v>137</v>
      </c>
      <c r="D24" s="104">
        <v>1427</v>
      </c>
      <c r="E24" s="104">
        <v>3841</v>
      </c>
      <c r="F24" s="104">
        <v>0</v>
      </c>
      <c r="G24" s="104">
        <v>5405</v>
      </c>
      <c r="H24" s="114">
        <v>69</v>
      </c>
      <c r="I24" s="110">
        <v>691</v>
      </c>
      <c r="J24" s="110">
        <v>2044</v>
      </c>
      <c r="K24" s="110">
        <v>0</v>
      </c>
      <c r="L24" s="112">
        <v>2804</v>
      </c>
      <c r="M24" s="114">
        <v>68</v>
      </c>
      <c r="N24" s="110">
        <v>736</v>
      </c>
      <c r="O24" s="110">
        <v>1797</v>
      </c>
      <c r="P24" s="110">
        <v>0</v>
      </c>
      <c r="Q24" s="112">
        <v>2601</v>
      </c>
    </row>
    <row r="25" spans="1:17">
      <c r="A25" s="115"/>
      <c r="B25" s="116" t="s">
        <v>37</v>
      </c>
      <c r="C25" s="123">
        <v>211</v>
      </c>
      <c r="D25" s="124">
        <v>702</v>
      </c>
      <c r="E25" s="124">
        <v>2900</v>
      </c>
      <c r="F25" s="124">
        <v>0</v>
      </c>
      <c r="G25" s="125">
        <v>3813</v>
      </c>
      <c r="H25" s="117">
        <v>117</v>
      </c>
      <c r="I25" s="118">
        <v>437</v>
      </c>
      <c r="J25" s="118">
        <v>2283</v>
      </c>
      <c r="K25" s="118">
        <v>0</v>
      </c>
      <c r="L25" s="119">
        <v>2837</v>
      </c>
      <c r="M25" s="117">
        <v>94</v>
      </c>
      <c r="N25" s="118">
        <v>265</v>
      </c>
      <c r="O25" s="118">
        <v>617</v>
      </c>
      <c r="P25" s="118">
        <v>0</v>
      </c>
      <c r="Q25" s="119">
        <v>976</v>
      </c>
    </row>
    <row r="27" spans="1:17">
      <c r="A27" s="90"/>
      <c r="B27" s="91" t="s">
        <v>9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3"/>
    </row>
    <row r="28" spans="1:17" ht="15" customHeight="1">
      <c r="A28" s="94"/>
      <c r="B28" s="95"/>
      <c r="C28" s="97" t="s">
        <v>26</v>
      </c>
      <c r="D28" s="97"/>
      <c r="E28" s="97"/>
      <c r="F28" s="97"/>
      <c r="G28" s="98"/>
      <c r="H28" s="96" t="s">
        <v>11</v>
      </c>
      <c r="I28" s="97"/>
      <c r="J28" s="97"/>
      <c r="K28" s="97"/>
      <c r="L28" s="98"/>
      <c r="M28" s="96" t="s">
        <v>10</v>
      </c>
      <c r="N28" s="97"/>
      <c r="O28" s="97"/>
      <c r="P28" s="97"/>
      <c r="Q28" s="98"/>
    </row>
    <row r="29" spans="1:17">
      <c r="A29" s="99"/>
      <c r="B29" s="100"/>
      <c r="C29" s="126" t="s">
        <v>1</v>
      </c>
      <c r="D29" s="101" t="s">
        <v>27</v>
      </c>
      <c r="E29" s="101" t="s">
        <v>28</v>
      </c>
      <c r="F29" s="101" t="s">
        <v>29</v>
      </c>
      <c r="G29" s="101" t="s">
        <v>0</v>
      </c>
      <c r="H29" s="126" t="s">
        <v>1</v>
      </c>
      <c r="I29" s="101" t="s">
        <v>27</v>
      </c>
      <c r="J29" s="101" t="s">
        <v>28</v>
      </c>
      <c r="K29" s="101" t="s">
        <v>29</v>
      </c>
      <c r="L29" s="101" t="s">
        <v>26</v>
      </c>
      <c r="M29" s="126" t="s">
        <v>1</v>
      </c>
      <c r="N29" s="101" t="s">
        <v>27</v>
      </c>
      <c r="O29" s="101" t="s">
        <v>28</v>
      </c>
      <c r="P29" s="101" t="s">
        <v>29</v>
      </c>
      <c r="Q29" s="101" t="s">
        <v>26</v>
      </c>
    </row>
    <row r="30" spans="1:17">
      <c r="A30" s="102">
        <v>2011</v>
      </c>
      <c r="B30" s="103" t="s">
        <v>26</v>
      </c>
      <c r="C30" s="104">
        <v>2364</v>
      </c>
      <c r="D30" s="104">
        <v>5275</v>
      </c>
      <c r="E30" s="104">
        <v>12028</v>
      </c>
      <c r="F30" s="104">
        <v>12</v>
      </c>
      <c r="G30" s="105">
        <v>19679</v>
      </c>
      <c r="H30" s="110">
        <v>1210</v>
      </c>
      <c r="I30" s="110">
        <v>2630</v>
      </c>
      <c r="J30" s="110">
        <v>5390</v>
      </c>
      <c r="K30" s="110">
        <v>3</v>
      </c>
      <c r="L30" s="112">
        <v>9233</v>
      </c>
      <c r="M30" s="110">
        <v>1154</v>
      </c>
      <c r="N30" s="110">
        <v>2645</v>
      </c>
      <c r="O30" s="110">
        <v>6638</v>
      </c>
      <c r="P30" s="110">
        <v>9</v>
      </c>
      <c r="Q30" s="112">
        <v>10446</v>
      </c>
    </row>
    <row r="31" spans="1:17">
      <c r="A31" s="108"/>
      <c r="B31" s="109" t="s">
        <v>2</v>
      </c>
      <c r="C31" s="104">
        <v>2241</v>
      </c>
      <c r="D31" s="104">
        <v>5044</v>
      </c>
      <c r="E31" s="104">
        <v>11245</v>
      </c>
      <c r="F31" s="104">
        <v>11</v>
      </c>
      <c r="G31" s="105">
        <v>18541</v>
      </c>
      <c r="H31" s="110">
        <v>1142</v>
      </c>
      <c r="I31" s="110">
        <v>2512</v>
      </c>
      <c r="J31" s="110">
        <v>5057</v>
      </c>
      <c r="K31" s="110">
        <v>3</v>
      </c>
      <c r="L31" s="112">
        <v>8714</v>
      </c>
      <c r="M31" s="110">
        <v>1099</v>
      </c>
      <c r="N31" s="110">
        <v>2532</v>
      </c>
      <c r="O31" s="110">
        <v>6188</v>
      </c>
      <c r="P31" s="110">
        <v>8</v>
      </c>
      <c r="Q31" s="112">
        <v>9827</v>
      </c>
    </row>
    <row r="32" spans="1:17">
      <c r="A32" s="108"/>
      <c r="B32" s="109" t="s">
        <v>3</v>
      </c>
      <c r="C32" s="104">
        <v>4</v>
      </c>
      <c r="D32" s="104">
        <v>18</v>
      </c>
      <c r="E32" s="104">
        <v>78</v>
      </c>
      <c r="F32" s="104">
        <v>0</v>
      </c>
      <c r="G32" s="105">
        <v>100</v>
      </c>
      <c r="H32" s="110">
        <v>1</v>
      </c>
      <c r="I32" s="110">
        <v>11</v>
      </c>
      <c r="J32" s="110">
        <v>41</v>
      </c>
      <c r="K32" s="110">
        <v>0</v>
      </c>
      <c r="L32" s="112">
        <v>53</v>
      </c>
      <c r="M32" s="110">
        <v>3</v>
      </c>
      <c r="N32" s="110">
        <v>7</v>
      </c>
      <c r="O32" s="110">
        <v>37</v>
      </c>
      <c r="P32" s="110">
        <v>0</v>
      </c>
      <c r="Q32" s="112">
        <v>47</v>
      </c>
    </row>
    <row r="33" spans="1:17">
      <c r="A33" s="108"/>
      <c r="B33" s="109" t="s">
        <v>4</v>
      </c>
      <c r="C33" s="104">
        <v>16</v>
      </c>
      <c r="D33" s="104">
        <v>23</v>
      </c>
      <c r="E33" s="104">
        <v>48</v>
      </c>
      <c r="F33" s="104">
        <v>0</v>
      </c>
      <c r="G33" s="105">
        <v>87</v>
      </c>
      <c r="H33" s="110">
        <v>10</v>
      </c>
      <c r="I33" s="110">
        <v>11</v>
      </c>
      <c r="J33" s="110">
        <v>22</v>
      </c>
      <c r="K33" s="110">
        <v>0</v>
      </c>
      <c r="L33" s="112">
        <v>43</v>
      </c>
      <c r="M33" s="110">
        <v>6</v>
      </c>
      <c r="N33" s="110">
        <v>12</v>
      </c>
      <c r="O33" s="110">
        <v>26</v>
      </c>
      <c r="P33" s="110">
        <v>0</v>
      </c>
      <c r="Q33" s="112">
        <v>44</v>
      </c>
    </row>
    <row r="34" spans="1:17">
      <c r="A34" s="108"/>
      <c r="B34" s="5" t="s">
        <v>30</v>
      </c>
      <c r="C34" s="104">
        <v>3</v>
      </c>
      <c r="D34" s="104">
        <v>0</v>
      </c>
      <c r="E34" s="104">
        <v>0</v>
      </c>
      <c r="F34" s="104">
        <v>0</v>
      </c>
      <c r="G34" s="105">
        <v>3</v>
      </c>
      <c r="H34" s="110">
        <v>3</v>
      </c>
      <c r="I34" s="110">
        <v>0</v>
      </c>
      <c r="J34" s="110">
        <v>0</v>
      </c>
      <c r="K34" s="110">
        <v>0</v>
      </c>
      <c r="L34" s="112">
        <v>3</v>
      </c>
      <c r="M34" s="110">
        <v>0</v>
      </c>
      <c r="N34" s="110">
        <v>0</v>
      </c>
      <c r="O34" s="110">
        <v>0</v>
      </c>
      <c r="P34" s="110">
        <v>0</v>
      </c>
      <c r="Q34" s="112">
        <v>0</v>
      </c>
    </row>
    <row r="35" spans="1:17">
      <c r="A35" s="108"/>
      <c r="B35" s="5" t="s">
        <v>31</v>
      </c>
      <c r="C35" s="104">
        <v>100</v>
      </c>
      <c r="D35" s="104">
        <v>190</v>
      </c>
      <c r="E35" s="104">
        <v>657</v>
      </c>
      <c r="F35" s="104">
        <v>1</v>
      </c>
      <c r="G35" s="105">
        <v>948</v>
      </c>
      <c r="H35" s="110">
        <v>54</v>
      </c>
      <c r="I35" s="110">
        <v>96</v>
      </c>
      <c r="J35" s="110">
        <v>270</v>
      </c>
      <c r="K35" s="110">
        <v>0</v>
      </c>
      <c r="L35" s="112">
        <v>420</v>
      </c>
      <c r="M35" s="110">
        <v>46</v>
      </c>
      <c r="N35" s="110">
        <v>94</v>
      </c>
      <c r="O35" s="110">
        <v>387</v>
      </c>
      <c r="P35" s="110">
        <v>1</v>
      </c>
      <c r="Q35" s="112">
        <v>528</v>
      </c>
    </row>
    <row r="36" spans="1:17">
      <c r="A36" s="108"/>
      <c r="B36" s="109" t="s">
        <v>32</v>
      </c>
      <c r="C36" s="104">
        <v>1</v>
      </c>
      <c r="D36" s="104">
        <v>9</v>
      </c>
      <c r="E36" s="104">
        <v>32</v>
      </c>
      <c r="F36" s="104">
        <v>0</v>
      </c>
      <c r="G36" s="105">
        <v>42</v>
      </c>
      <c r="H36" s="110">
        <v>0</v>
      </c>
      <c r="I36" s="110">
        <v>5</v>
      </c>
      <c r="J36" s="110">
        <v>14</v>
      </c>
      <c r="K36" s="110">
        <v>0</v>
      </c>
      <c r="L36" s="112">
        <v>19</v>
      </c>
      <c r="M36" s="110">
        <v>1</v>
      </c>
      <c r="N36" s="110">
        <v>4</v>
      </c>
      <c r="O36" s="110">
        <v>18</v>
      </c>
      <c r="P36" s="110">
        <v>0</v>
      </c>
      <c r="Q36" s="112">
        <v>23</v>
      </c>
    </row>
    <row r="37" spans="1:17">
      <c r="A37" s="108"/>
      <c r="B37" s="113" t="s">
        <v>38</v>
      </c>
      <c r="C37" s="104">
        <v>4</v>
      </c>
      <c r="D37" s="104">
        <v>7</v>
      </c>
      <c r="E37" s="104">
        <v>13</v>
      </c>
      <c r="F37" s="104">
        <v>0</v>
      </c>
      <c r="G37" s="105">
        <v>24</v>
      </c>
      <c r="H37" s="110">
        <v>3</v>
      </c>
      <c r="I37" s="110">
        <v>3</v>
      </c>
      <c r="J37" s="110">
        <v>4</v>
      </c>
      <c r="K37" s="110">
        <v>0</v>
      </c>
      <c r="L37" s="112">
        <v>10</v>
      </c>
      <c r="M37" s="110">
        <v>1</v>
      </c>
      <c r="N37" s="110">
        <v>4</v>
      </c>
      <c r="O37" s="110">
        <v>9</v>
      </c>
      <c r="P37" s="110">
        <v>0</v>
      </c>
      <c r="Q37" s="112">
        <v>14</v>
      </c>
    </row>
    <row r="38" spans="1:17">
      <c r="A38" s="108"/>
      <c r="B38" s="113" t="s">
        <v>39</v>
      </c>
      <c r="C38" s="104">
        <v>1</v>
      </c>
      <c r="D38" s="104">
        <v>5</v>
      </c>
      <c r="E38" s="104">
        <v>7</v>
      </c>
      <c r="F38" s="104">
        <v>0</v>
      </c>
      <c r="G38" s="105">
        <v>13</v>
      </c>
      <c r="H38" s="110">
        <v>1</v>
      </c>
      <c r="I38" s="110">
        <v>3</v>
      </c>
      <c r="J38" s="110">
        <v>3</v>
      </c>
      <c r="K38" s="110">
        <v>0</v>
      </c>
      <c r="L38" s="112">
        <v>7</v>
      </c>
      <c r="M38" s="110">
        <v>0</v>
      </c>
      <c r="N38" s="110">
        <v>2</v>
      </c>
      <c r="O38" s="110">
        <v>4</v>
      </c>
      <c r="P38" s="110">
        <v>0</v>
      </c>
      <c r="Q38" s="112">
        <v>6</v>
      </c>
    </row>
    <row r="39" spans="1:17">
      <c r="A39" s="108"/>
      <c r="B39" s="113" t="s">
        <v>34</v>
      </c>
      <c r="C39" s="104">
        <v>0</v>
      </c>
      <c r="D39" s="104">
        <v>3</v>
      </c>
      <c r="E39" s="104">
        <v>9</v>
      </c>
      <c r="F39" s="104">
        <v>0</v>
      </c>
      <c r="G39" s="105">
        <v>12</v>
      </c>
      <c r="H39" s="110">
        <v>0</v>
      </c>
      <c r="I39" s="110">
        <v>1</v>
      </c>
      <c r="J39" s="110">
        <v>5</v>
      </c>
      <c r="K39" s="110">
        <v>0</v>
      </c>
      <c r="L39" s="112">
        <v>6</v>
      </c>
      <c r="M39" s="110">
        <v>0</v>
      </c>
      <c r="N39" s="110">
        <v>2</v>
      </c>
      <c r="O39" s="110">
        <v>4</v>
      </c>
      <c r="P39" s="110">
        <v>0</v>
      </c>
      <c r="Q39" s="112">
        <v>6</v>
      </c>
    </row>
    <row r="40" spans="1:17">
      <c r="A40" s="115"/>
      <c r="B40" s="116" t="s">
        <v>40</v>
      </c>
      <c r="C40" s="104">
        <v>6</v>
      </c>
      <c r="D40" s="104">
        <v>2</v>
      </c>
      <c r="E40" s="104">
        <v>3</v>
      </c>
      <c r="F40" s="104">
        <v>0</v>
      </c>
      <c r="G40" s="125">
        <v>11</v>
      </c>
      <c r="H40" s="118">
        <v>3</v>
      </c>
      <c r="I40" s="118">
        <v>2</v>
      </c>
      <c r="J40" s="118">
        <v>1</v>
      </c>
      <c r="K40" s="118">
        <v>0</v>
      </c>
      <c r="L40" s="119">
        <v>6</v>
      </c>
      <c r="M40" s="118">
        <v>3</v>
      </c>
      <c r="N40" s="118">
        <v>0</v>
      </c>
      <c r="O40" s="118">
        <v>2</v>
      </c>
      <c r="P40" s="118">
        <v>0</v>
      </c>
      <c r="Q40" s="119">
        <v>5</v>
      </c>
    </row>
    <row r="41" spans="1:17">
      <c r="A41" s="102">
        <v>2016</v>
      </c>
      <c r="B41" s="120" t="s">
        <v>26</v>
      </c>
      <c r="C41" s="121">
        <v>2962</v>
      </c>
      <c r="D41" s="121">
        <v>4712</v>
      </c>
      <c r="E41" s="121">
        <v>13117</v>
      </c>
      <c r="F41" s="121">
        <v>0</v>
      </c>
      <c r="G41" s="104">
        <v>20791</v>
      </c>
      <c r="H41" s="122">
        <v>1532</v>
      </c>
      <c r="I41" s="106">
        <v>2309</v>
      </c>
      <c r="J41" s="106">
        <v>6009</v>
      </c>
      <c r="K41" s="121">
        <v>0</v>
      </c>
      <c r="L41" s="112">
        <v>9850</v>
      </c>
      <c r="M41" s="106">
        <v>1430</v>
      </c>
      <c r="N41" s="106">
        <v>2403</v>
      </c>
      <c r="O41" s="106">
        <v>7108</v>
      </c>
      <c r="P41" s="121">
        <v>0</v>
      </c>
      <c r="Q41" s="107">
        <v>10941</v>
      </c>
    </row>
    <row r="42" spans="1:17">
      <c r="A42" s="108"/>
      <c r="B42" s="113" t="s">
        <v>2</v>
      </c>
      <c r="C42" s="104">
        <v>2916</v>
      </c>
      <c r="D42" s="104">
        <v>4547</v>
      </c>
      <c r="E42" s="104">
        <v>12724</v>
      </c>
      <c r="F42" s="104">
        <v>0</v>
      </c>
      <c r="G42" s="104">
        <v>20187</v>
      </c>
      <c r="H42" s="114">
        <v>1509</v>
      </c>
      <c r="I42" s="110">
        <v>2222</v>
      </c>
      <c r="J42" s="110">
        <v>5773</v>
      </c>
      <c r="K42" s="104">
        <v>0</v>
      </c>
      <c r="L42" s="112">
        <v>9504</v>
      </c>
      <c r="M42" s="110">
        <v>1407</v>
      </c>
      <c r="N42" s="110">
        <v>2325</v>
      </c>
      <c r="O42" s="110">
        <v>6951</v>
      </c>
      <c r="P42" s="104">
        <v>0</v>
      </c>
      <c r="Q42" s="112">
        <v>10683</v>
      </c>
    </row>
    <row r="43" spans="1:17">
      <c r="A43" s="108"/>
      <c r="B43" s="113" t="s">
        <v>3</v>
      </c>
      <c r="C43" s="104">
        <v>15</v>
      </c>
      <c r="D43" s="104">
        <v>83</v>
      </c>
      <c r="E43" s="104">
        <v>237</v>
      </c>
      <c r="F43" s="104">
        <v>0</v>
      </c>
      <c r="G43" s="104">
        <v>335</v>
      </c>
      <c r="H43" s="114">
        <v>9</v>
      </c>
      <c r="I43" s="110">
        <v>48</v>
      </c>
      <c r="J43" s="110">
        <v>151</v>
      </c>
      <c r="K43" s="104">
        <v>0</v>
      </c>
      <c r="L43" s="112">
        <v>208</v>
      </c>
      <c r="M43" s="110">
        <v>6</v>
      </c>
      <c r="N43" s="110">
        <v>35</v>
      </c>
      <c r="O43" s="110">
        <v>86</v>
      </c>
      <c r="P43" s="104">
        <v>0</v>
      </c>
      <c r="Q43" s="112">
        <v>127</v>
      </c>
    </row>
    <row r="44" spans="1:17">
      <c r="A44" s="108"/>
      <c r="B44" s="113" t="s">
        <v>4</v>
      </c>
      <c r="C44" s="104">
        <v>31</v>
      </c>
      <c r="D44" s="104">
        <v>82</v>
      </c>
      <c r="E44" s="104">
        <v>156</v>
      </c>
      <c r="F44" s="104">
        <v>0</v>
      </c>
      <c r="G44" s="104">
        <v>269</v>
      </c>
      <c r="H44" s="114">
        <v>14</v>
      </c>
      <c r="I44" s="110">
        <v>39</v>
      </c>
      <c r="J44" s="110">
        <v>85</v>
      </c>
      <c r="K44" s="110">
        <v>0</v>
      </c>
      <c r="L44" s="112">
        <v>138</v>
      </c>
      <c r="M44" s="110">
        <v>17</v>
      </c>
      <c r="N44" s="110">
        <v>43</v>
      </c>
      <c r="O44" s="110">
        <v>71</v>
      </c>
      <c r="P44" s="110">
        <v>0</v>
      </c>
      <c r="Q44" s="112">
        <v>131</v>
      </c>
    </row>
    <row r="45" spans="1:17">
      <c r="A45" s="108"/>
      <c r="B45" t="s">
        <v>38</v>
      </c>
      <c r="C45" s="104">
        <v>19</v>
      </c>
      <c r="D45" s="104">
        <v>44</v>
      </c>
      <c r="E45" s="104">
        <v>55</v>
      </c>
      <c r="F45" s="104">
        <v>0</v>
      </c>
      <c r="G45" s="104">
        <v>118</v>
      </c>
      <c r="H45" s="114">
        <v>0</v>
      </c>
      <c r="I45" s="110">
        <v>5</v>
      </c>
      <c r="J45" s="110">
        <v>20</v>
      </c>
      <c r="K45" s="104">
        <v>0</v>
      </c>
      <c r="L45" s="112">
        <v>25</v>
      </c>
      <c r="M45" s="110">
        <v>0</v>
      </c>
      <c r="N45" s="110">
        <v>2</v>
      </c>
      <c r="O45" s="110">
        <v>15</v>
      </c>
      <c r="P45" s="104">
        <v>0</v>
      </c>
      <c r="Q45" s="112">
        <v>17</v>
      </c>
    </row>
    <row r="46" spans="1:17">
      <c r="A46" s="108"/>
      <c r="B46" t="s">
        <v>32</v>
      </c>
      <c r="C46" s="104">
        <v>6</v>
      </c>
      <c r="D46" s="104">
        <v>23</v>
      </c>
      <c r="E46" s="104">
        <v>69</v>
      </c>
      <c r="F46" s="104">
        <v>0</v>
      </c>
      <c r="G46" s="104">
        <v>98</v>
      </c>
      <c r="H46" s="114">
        <v>3</v>
      </c>
      <c r="I46" s="110">
        <v>10</v>
      </c>
      <c r="J46" s="110">
        <v>42</v>
      </c>
      <c r="K46" s="104">
        <v>0</v>
      </c>
      <c r="L46" s="112">
        <v>55</v>
      </c>
      <c r="M46" s="110">
        <v>3</v>
      </c>
      <c r="N46" s="110">
        <v>13</v>
      </c>
      <c r="O46" s="110">
        <v>27</v>
      </c>
      <c r="P46" s="104">
        <v>0</v>
      </c>
      <c r="Q46" s="112">
        <v>43</v>
      </c>
    </row>
    <row r="47" spans="1:17">
      <c r="A47" s="108"/>
      <c r="B47" s="113" t="s">
        <v>36</v>
      </c>
      <c r="C47" s="104">
        <v>3</v>
      </c>
      <c r="D47" s="104">
        <v>22</v>
      </c>
      <c r="E47" s="104">
        <v>28</v>
      </c>
      <c r="F47" s="104">
        <v>0</v>
      </c>
      <c r="G47" s="104">
        <v>53</v>
      </c>
      <c r="H47" s="114">
        <v>2</v>
      </c>
      <c r="I47" s="110">
        <v>16</v>
      </c>
      <c r="J47" s="110">
        <v>17</v>
      </c>
      <c r="K47" s="104">
        <v>0</v>
      </c>
      <c r="L47" s="112">
        <v>35</v>
      </c>
      <c r="M47" s="110">
        <v>1</v>
      </c>
      <c r="N47" s="110">
        <v>6</v>
      </c>
      <c r="O47" s="110">
        <v>11</v>
      </c>
      <c r="P47" s="104">
        <v>0</v>
      </c>
      <c r="Q47" s="112">
        <v>18</v>
      </c>
    </row>
    <row r="48" spans="1:17">
      <c r="A48" s="108"/>
      <c r="B48" s="113" t="s">
        <v>41</v>
      </c>
      <c r="C48" s="104">
        <v>0</v>
      </c>
      <c r="D48" s="104">
        <v>7</v>
      </c>
      <c r="E48" s="104">
        <v>35</v>
      </c>
      <c r="F48" s="104">
        <v>0</v>
      </c>
      <c r="G48" s="104">
        <v>42</v>
      </c>
      <c r="H48" s="114">
        <v>7</v>
      </c>
      <c r="I48" s="110">
        <v>21</v>
      </c>
      <c r="J48" s="110">
        <v>32</v>
      </c>
      <c r="K48" s="104">
        <v>0</v>
      </c>
      <c r="L48" s="112">
        <v>60</v>
      </c>
      <c r="M48" s="110">
        <v>12</v>
      </c>
      <c r="N48" s="110">
        <v>23</v>
      </c>
      <c r="O48" s="110">
        <v>23</v>
      </c>
      <c r="P48" s="104">
        <v>0</v>
      </c>
      <c r="Q48" s="112">
        <v>58</v>
      </c>
    </row>
    <row r="49" spans="1:17">
      <c r="A49" s="115"/>
      <c r="B49" s="116" t="s">
        <v>35</v>
      </c>
      <c r="C49" s="124">
        <v>2</v>
      </c>
      <c r="D49" s="124">
        <v>6</v>
      </c>
      <c r="E49" s="124">
        <v>25</v>
      </c>
      <c r="F49" s="124">
        <v>0</v>
      </c>
      <c r="G49" s="124">
        <v>33</v>
      </c>
      <c r="H49" s="117">
        <v>1</v>
      </c>
      <c r="I49" s="118">
        <v>2</v>
      </c>
      <c r="J49" s="118">
        <v>13</v>
      </c>
      <c r="K49" s="124">
        <v>0</v>
      </c>
      <c r="L49" s="119">
        <v>16</v>
      </c>
      <c r="M49" s="118">
        <v>1</v>
      </c>
      <c r="N49" s="118">
        <v>4</v>
      </c>
      <c r="O49" s="118">
        <v>12</v>
      </c>
      <c r="P49" s="124">
        <v>0</v>
      </c>
      <c r="Q49" s="119">
        <v>17</v>
      </c>
    </row>
  </sheetData>
  <mergeCells count="16">
    <mergeCell ref="A30:A40"/>
    <mergeCell ref="A41:A49"/>
    <mergeCell ref="A6:A16"/>
    <mergeCell ref="A17:A25"/>
    <mergeCell ref="A27:A29"/>
    <mergeCell ref="B27:Q27"/>
    <mergeCell ref="B28:B29"/>
    <mergeCell ref="C28:G28"/>
    <mergeCell ref="H28:L28"/>
    <mergeCell ref="M28:Q28"/>
    <mergeCell ref="A3:A5"/>
    <mergeCell ref="B3:Q3"/>
    <mergeCell ref="B4:B5"/>
    <mergeCell ref="C4:G4"/>
    <mergeCell ref="H4:L4"/>
    <mergeCell ref="M4:Q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ColWidth="8.85546875" defaultRowHeight="15"/>
  <cols>
    <col min="1" max="1" width="8.85546875" style="2"/>
    <col min="2" max="2" width="12" style="2" bestFit="1" customWidth="1"/>
    <col min="3" max="3" width="8.85546875" style="15"/>
    <col min="4" max="16384" width="8.85546875" style="2"/>
  </cols>
  <sheetData>
    <row r="1" spans="1:14">
      <c r="A1" s="127" t="s">
        <v>42</v>
      </c>
      <c r="L1" s="127" t="s">
        <v>43</v>
      </c>
      <c r="N1" s="15"/>
    </row>
    <row r="2" spans="1:14">
      <c r="C2" s="15" t="s">
        <v>44</v>
      </c>
      <c r="N2" s="15" t="s">
        <v>44</v>
      </c>
    </row>
    <row r="3" spans="1:14">
      <c r="A3" s="2">
        <v>2011</v>
      </c>
      <c r="B3" s="128" t="s">
        <v>2</v>
      </c>
      <c r="C3" s="129">
        <f>Data3!G7/Data3!G6*100</f>
        <v>92.192473794875568</v>
      </c>
      <c r="L3" s="2">
        <v>2011</v>
      </c>
      <c r="M3" s="128" t="s">
        <v>2</v>
      </c>
      <c r="N3" s="129">
        <f>Data3!G31/Data3!G30*100</f>
        <v>94.217185832613453</v>
      </c>
    </row>
    <row r="4" spans="1:14">
      <c r="B4" s="128" t="s">
        <v>3</v>
      </c>
      <c r="C4" s="129">
        <f>Data3!G8/Data3!G6*100</f>
        <v>0.36912853647817062</v>
      </c>
      <c r="M4" s="128" t="s">
        <v>3</v>
      </c>
      <c r="N4" s="129">
        <f>Data3!G32/Data3!G30*100</f>
        <v>0.50815590223080442</v>
      </c>
    </row>
    <row r="5" spans="1:14">
      <c r="B5" s="128" t="s">
        <v>4</v>
      </c>
      <c r="C5" s="129">
        <f>Data3!G9/Data3!G6*100</f>
        <v>0.15143497282582513</v>
      </c>
      <c r="M5" s="128" t="s">
        <v>4</v>
      </c>
      <c r="N5" s="129">
        <f>Data3!G33/Data3!G30*100</f>
        <v>0.44209563494079984</v>
      </c>
    </row>
    <row r="6" spans="1:14">
      <c r="B6" s="2" t="s">
        <v>30</v>
      </c>
      <c r="C6" s="129">
        <f>Data3!G10/Data3!G6*100</f>
        <v>3.3351639677778691E-3</v>
      </c>
      <c r="M6" s="2" t="s">
        <v>30</v>
      </c>
      <c r="N6" s="129">
        <f>Data3!G34/Data3!G30*100</f>
        <v>1.5244677066924133E-2</v>
      </c>
    </row>
    <row r="7" spans="1:14">
      <c r="B7" s="2" t="s">
        <v>31</v>
      </c>
      <c r="C7" s="129">
        <f>Data3!G11/Data3!G6*100</f>
        <v>7.2836275318526686</v>
      </c>
      <c r="M7" s="2" t="s">
        <v>31</v>
      </c>
      <c r="N7" s="129">
        <f>Data3!G35/Data3!G30*100</f>
        <v>4.8173179531480255</v>
      </c>
    </row>
    <row r="8" spans="1:14">
      <c r="A8" s="2">
        <v>2016</v>
      </c>
      <c r="B8" s="128" t="s">
        <v>2</v>
      </c>
      <c r="C8" s="129">
        <f>Data3!G18/Data3!G17*100</f>
        <v>98.786639470485341</v>
      </c>
      <c r="L8" s="2">
        <v>2016</v>
      </c>
      <c r="M8" s="128" t="s">
        <v>2</v>
      </c>
      <c r="N8" s="129">
        <f>Data3!G42/Data3!G41*100</f>
        <v>97.094896830359289</v>
      </c>
    </row>
    <row r="9" spans="1:14">
      <c r="B9" s="128" t="s">
        <v>3</v>
      </c>
      <c r="C9" s="129">
        <f>Data3!G19/Data3!G17*100</f>
        <v>0.92948134366041235</v>
      </c>
      <c r="M9" s="128" t="s">
        <v>3</v>
      </c>
      <c r="N9" s="129">
        <f>Data3!G43/Data3!G41*100</f>
        <v>1.6112741089894664</v>
      </c>
    </row>
    <row r="10" spans="1:14">
      <c r="B10" s="128" t="s">
        <v>4</v>
      </c>
      <c r="C10" s="129">
        <f>Data3!G20/Data3!G17*100</f>
        <v>0.28387918585425076</v>
      </c>
      <c r="M10" s="128" t="s">
        <v>4</v>
      </c>
      <c r="N10" s="129">
        <f>Data3!G44/Data3!G41*100</f>
        <v>1.2938290606512435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D49"/>
  <sheetViews>
    <sheetView workbookViewId="0"/>
  </sheetViews>
  <sheetFormatPr defaultColWidth="8.85546875" defaultRowHeight="15"/>
  <cols>
    <col min="1" max="1" width="24.28515625" style="87" customWidth="1"/>
    <col min="2" max="2" width="29.140625" style="87" bestFit="1" customWidth="1"/>
    <col min="3" max="3" width="25.7109375" style="88" bestFit="1" customWidth="1"/>
    <col min="4" max="4" width="8.85546875" style="87"/>
    <col min="5" max="5" width="6.7109375" style="87" bestFit="1" customWidth="1"/>
    <col min="6" max="6" width="19" style="87" bestFit="1" customWidth="1"/>
    <col min="7" max="10" width="8.85546875" style="87"/>
    <col min="11" max="11" width="14.28515625" style="87" bestFit="1" customWidth="1"/>
    <col min="12" max="15" width="8.85546875" style="87"/>
    <col min="16" max="16" width="17.28515625" style="87" bestFit="1" customWidth="1"/>
    <col min="17" max="16384" width="8.85546875" style="87"/>
  </cols>
  <sheetData>
    <row r="1" spans="1:4">
      <c r="A1" s="86" t="s">
        <v>45</v>
      </c>
      <c r="D1" s="86" t="s">
        <v>46</v>
      </c>
    </row>
    <row r="44" spans="1:4">
      <c r="A44" s="130" t="s">
        <v>8</v>
      </c>
      <c r="B44" s="130"/>
      <c r="C44" s="130" t="s">
        <v>47</v>
      </c>
      <c r="D44" s="130"/>
    </row>
    <row r="45" spans="1:4">
      <c r="A45" s="128" t="str">
        <f>Data3!B21</f>
        <v>Czech Republic</v>
      </c>
      <c r="B45" s="128">
        <f>Data3!G21</f>
        <v>12462</v>
      </c>
      <c r="C45" s="2" t="str">
        <f>Data3!B45</f>
        <v>Socialist Republic of Viet Nam</v>
      </c>
      <c r="D45" s="104">
        <f>Data3!G45</f>
        <v>118</v>
      </c>
    </row>
    <row r="46" spans="1:4">
      <c r="A46" s="128" t="str">
        <f>Data3!B22</f>
        <v>Hungary</v>
      </c>
      <c r="B46" s="128">
        <f>Data3!G22</f>
        <v>9185</v>
      </c>
      <c r="C46" s="2" t="s">
        <v>32</v>
      </c>
      <c r="D46" s="104">
        <f>Data3!G46</f>
        <v>98</v>
      </c>
    </row>
    <row r="47" spans="1:4">
      <c r="A47" s="128" t="str">
        <f>Data3!B23</f>
        <v>Romania</v>
      </c>
      <c r="B47" s="128">
        <f>Data3!G23</f>
        <v>5779</v>
      </c>
      <c r="C47" s="128" t="s">
        <v>36</v>
      </c>
      <c r="D47" s="104">
        <f>Data3!G47</f>
        <v>53</v>
      </c>
    </row>
    <row r="48" spans="1:4">
      <c r="A48" s="128" t="str">
        <f>Data3!B24</f>
        <v>Republic of Poland</v>
      </c>
      <c r="B48" s="128">
        <f>Data3!G24</f>
        <v>5405</v>
      </c>
      <c r="C48" s="128" t="s">
        <v>41</v>
      </c>
      <c r="D48" s="104">
        <f>Data3!G48</f>
        <v>42</v>
      </c>
    </row>
    <row r="49" spans="1:4">
      <c r="A49" s="128" t="str">
        <f>Data3!B25</f>
        <v>Federal Republic of Germany</v>
      </c>
      <c r="B49" s="128">
        <f>Data3!G25</f>
        <v>3813</v>
      </c>
      <c r="C49" s="128" t="s">
        <v>35</v>
      </c>
      <c r="D49" s="104">
        <f>Data3!G49</f>
        <v>33</v>
      </c>
    </row>
  </sheetData>
  <mergeCells count="2">
    <mergeCell ref="A44:B44"/>
    <mergeCell ref="C44:D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8</vt:i4>
      </vt:variant>
    </vt:vector>
  </HeadingPairs>
  <TitlesOfParts>
    <vt:vector size="8" baseType="lpstr">
      <vt:lpstr>Data1</vt:lpstr>
      <vt:lpstr>Fig.1</vt:lpstr>
      <vt:lpstr>Fig.2</vt:lpstr>
      <vt:lpstr>Data2</vt:lpstr>
      <vt:lpstr>Fig.3</vt:lpstr>
      <vt:lpstr>Data3</vt:lpstr>
      <vt:lpstr>Fig.4</vt:lpstr>
      <vt:lpstr>Fig.5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Zoltán</dc:creator>
  <cp:lastModifiedBy>vano</cp:lastModifiedBy>
  <dcterms:created xsi:type="dcterms:W3CDTF">2017-07-04T07:44:49Z</dcterms:created>
  <dcterms:modified xsi:type="dcterms:W3CDTF">2019-01-22T21:34:51Z</dcterms:modified>
</cp:coreProperties>
</file>